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HaveCPU\Desktop\"/>
    </mc:Choice>
  </mc:AlternateContent>
  <xr:revisionPtr revIDLastSave="0" documentId="13_ncr:1_{8FB2DBFF-B10A-4F5E-AD4A-25FF58248D1E}" xr6:coauthVersionLast="47" xr6:coauthVersionMax="47" xr10:uidLastSave="{00000000-0000-0000-0000-000000000000}"/>
  <bookViews>
    <workbookView xWindow="-120" yWindow="-120" windowWidth="29040" windowHeight="15720" xr2:uid="{61F1A5AB-E299-407A-977C-80B26330F772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44" i="1" l="1"/>
  <c r="AM184" i="1" l="1"/>
  <c r="AT32" i="1"/>
  <c r="AI129" i="1" l="1"/>
  <c r="AQ11" i="1"/>
  <c r="AW6" i="1"/>
  <c r="AW5" i="1"/>
  <c r="O42" i="3" l="1"/>
  <c r="AD104" i="1" l="1"/>
  <c r="AD190" i="1" l="1"/>
  <c r="AF106" i="1"/>
  <c r="AD179" i="1" l="1"/>
  <c r="AD168" i="1" l="1"/>
  <c r="AD161" i="1" l="1"/>
  <c r="AD150" i="1" l="1"/>
  <c r="AD145" i="1" l="1"/>
  <c r="AD136" i="1"/>
  <c r="AD130" i="1"/>
  <c r="AD124" i="1" l="1"/>
  <c r="AD112" i="1" l="1"/>
  <c r="AD90" i="1" l="1"/>
  <c r="AD85" i="1" l="1"/>
  <c r="AD79" i="1" l="1"/>
  <c r="AD74" i="1" l="1"/>
  <c r="AD65" i="1"/>
  <c r="AD59" i="1" l="1"/>
  <c r="AD47" i="1" l="1"/>
  <c r="Y123" i="1"/>
  <c r="Y113" i="1"/>
  <c r="Y107" i="1"/>
  <c r="Y100" i="1"/>
  <c r="Y90" i="1"/>
  <c r="Y85" i="1"/>
  <c r="Y76" i="1"/>
  <c r="Y69" i="1"/>
  <c r="Y61" i="1"/>
  <c r="Y51" i="1"/>
  <c r="Y42" i="1"/>
  <c r="Y36" i="1"/>
  <c r="Y29" i="1"/>
  <c r="Y23" i="1"/>
  <c r="Y15" i="1"/>
  <c r="AD42" i="1"/>
  <c r="AD36" i="1"/>
  <c r="AD30" i="1"/>
  <c r="AD21" i="1"/>
  <c r="AD15" i="1"/>
  <c r="AD9" i="1"/>
  <c r="AW25" i="1" l="1"/>
  <c r="AW24" i="1"/>
  <c r="AW23" i="1"/>
  <c r="AW22" i="1"/>
  <c r="AW21" i="1"/>
  <c r="AW11" i="1"/>
  <c r="I17" i="3"/>
  <c r="I16" i="3"/>
  <c r="I15" i="3"/>
  <c r="I14" i="3"/>
  <c r="I13" i="3"/>
  <c r="I12" i="3"/>
  <c r="I11" i="3"/>
  <c r="I22" i="3" l="1"/>
  <c r="I24" i="3" s="1"/>
  <c r="I26" i="3" s="1"/>
  <c r="F31" i="3" s="1"/>
  <c r="AW26" i="1"/>
  <c r="AW10" i="1"/>
  <c r="AW9" i="1"/>
  <c r="AW8" i="1"/>
  <c r="AW7" i="1"/>
  <c r="AW4" i="1"/>
  <c r="AW12" i="1" l="1"/>
  <c r="T126" i="1" l="1"/>
  <c r="T116" i="1"/>
  <c r="T108" i="1"/>
  <c r="T100" i="1"/>
  <c r="T92" i="1"/>
  <c r="T83" i="1"/>
  <c r="T76" i="1"/>
  <c r="T69" i="1"/>
  <c r="T62" i="1"/>
  <c r="T56" i="1"/>
  <c r="T45" i="1"/>
  <c r="T36" i="1"/>
  <c r="T21" i="1"/>
  <c r="T14" i="1"/>
  <c r="T9" i="1"/>
  <c r="O86" i="1" l="1"/>
  <c r="O75" i="1"/>
  <c r="O69" i="1"/>
  <c r="O63" i="1" l="1"/>
  <c r="O57" i="1"/>
  <c r="I149" i="1" l="1"/>
  <c r="I142" i="1"/>
  <c r="D141" i="1"/>
  <c r="I135" i="1"/>
  <c r="D136" i="1"/>
  <c r="I127" i="1"/>
  <c r="D127" i="1"/>
  <c r="D121" i="1"/>
  <c r="I119" i="1"/>
  <c r="D116" i="1"/>
  <c r="I114" i="1"/>
  <c r="D110" i="1"/>
  <c r="D106" i="1"/>
  <c r="I104" i="1"/>
  <c r="D100" i="1"/>
  <c r="I95" i="1"/>
  <c r="D94" i="1"/>
  <c r="D89" i="1"/>
  <c r="I85" i="1"/>
  <c r="D83" i="1"/>
  <c r="I76" i="1"/>
  <c r="D75" i="1"/>
  <c r="I68" i="1"/>
  <c r="D68" i="1"/>
  <c r="D64" i="1"/>
  <c r="I60" i="1"/>
  <c r="D60" i="1"/>
  <c r="D53" i="1"/>
  <c r="D52" i="1"/>
  <c r="D51" i="1"/>
  <c r="I48" i="1"/>
  <c r="D47" i="1"/>
  <c r="O46" i="1"/>
  <c r="I42" i="1"/>
  <c r="O41" i="1"/>
  <c r="D41" i="1"/>
  <c r="I35" i="1"/>
  <c r="O33" i="1"/>
  <c r="D29" i="1"/>
  <c r="I27" i="1"/>
  <c r="O26" i="1"/>
  <c r="D24" i="1"/>
  <c r="I20" i="1"/>
  <c r="O18" i="1"/>
  <c r="O12" i="1"/>
  <c r="I12" i="1"/>
  <c r="D11" i="1"/>
  <c r="I8" i="1"/>
  <c r="D55" i="1" l="1"/>
</calcChain>
</file>

<file path=xl/sharedStrings.xml><?xml version="1.0" encoding="utf-8"?>
<sst xmlns="http://schemas.openxmlformats.org/spreadsheetml/2006/main" count="953" uniqueCount="503">
  <si>
    <t>ค่าแอร์ hier</t>
  </si>
  <si>
    <t>ค่าจอ</t>
  </si>
  <si>
    <t>ค่าจอ32นิ้ว</t>
  </si>
  <si>
    <t>ค่าจอled18.5</t>
  </si>
  <si>
    <t>อุปกรณ์เข้าร้าน</t>
  </si>
  <si>
    <t>ค่าของ</t>
  </si>
  <si>
    <t>จำนวน</t>
  </si>
  <si>
    <t>ราคา</t>
  </si>
  <si>
    <t>จำนวนเงิน</t>
  </si>
  <si>
    <t>เหล็กข้ออ้อย 16 มิล*10ม.</t>
  </si>
  <si>
    <t>ค่าปูน</t>
  </si>
  <si>
    <t>ค่าช่างเบิก</t>
  </si>
  <si>
    <t>ปลอก15*35 {700ตัว}</t>
  </si>
  <si>
    <t>ค่าไม้แบบ</t>
  </si>
  <si>
    <t>ค่าตะขอเกี่ยวเหล็ก</t>
  </si>
  <si>
    <t>ลวด</t>
  </si>
  <si>
    <t>ค่าช่างเบิกเงิน+โอ</t>
  </si>
  <si>
    <t>ค่าอัดลม</t>
  </si>
  <si>
    <t>ปลอก35*35</t>
  </si>
  <si>
    <t>ยอด</t>
  </si>
  <si>
    <t>ค่าจ้างตนงานไปซิ้อของ</t>
  </si>
  <si>
    <t>ชุดท่อรวมกาว</t>
  </si>
  <si>
    <t>ค่าข้าวคนงาน</t>
  </si>
  <si>
    <t>ช่างเบิกเงิน</t>
  </si>
  <si>
    <t>ค่าน้ำมัน</t>
  </si>
  <si>
    <t>ค่าช่างเบิกเงิน</t>
  </si>
  <si>
    <t>ค่าเครน</t>
  </si>
  <si>
    <t>ค่าแม็คโคร</t>
  </si>
  <si>
    <t>ค่าแก๊สตัดเหล็ก</t>
  </si>
  <si>
    <t xml:space="preserve"> </t>
  </si>
  <si>
    <t>ค่าเหล็กกล่อง150*100 3.2ม</t>
  </si>
  <si>
    <t>wf 250*125*6*9</t>
  </si>
  <si>
    <t>ค่าประกันตัวคนงาน</t>
  </si>
  <si>
    <t>wf148*100*6*9</t>
  </si>
  <si>
    <t>เหล็กข้ออ้อย 16มิล*10ม.</t>
  </si>
  <si>
    <t>ค่าอุปกรณ์สีต่างๆ</t>
  </si>
  <si>
    <t>เหล็กข้ออ้อย 12มิล*10ม.</t>
  </si>
  <si>
    <t>ปลอก 15*35 (1000ตัว)</t>
  </si>
  <si>
    <t>ค่าสายนิรภัย</t>
  </si>
  <si>
    <t>เหล็กกลม</t>
  </si>
  <si>
    <t>ค่าเกี่ยวแรงตะขอ</t>
  </si>
  <si>
    <t>ค่าขนส่ง</t>
  </si>
  <si>
    <t>ค่าปูนแดง</t>
  </si>
  <si>
    <t>ค่าเครื่องเชื่อม</t>
  </si>
  <si>
    <t>ค่าคนงานชื่อขวัญเบบิกเงิน1500</t>
  </si>
  <si>
    <t>เช่าเครื่องไดโว่ดูดน้ำ 220V 3 นิ้ว  3วัน</t>
  </si>
  <si>
    <t>สายส่งน้ำขนนาด 3นิ้ว  3วัน</t>
  </si>
  <si>
    <t>ค่าอุปกรณ์เชื่อมต่างๆ</t>
  </si>
  <si>
    <t>ค่าเหล็กเพท</t>
  </si>
  <si>
    <t>ค่าแฟลชชิงขอบข้าง</t>
  </si>
  <si>
    <t>ค่าสายเชื่อม</t>
  </si>
  <si>
    <t>ค่าเทปูน</t>
  </si>
  <si>
    <t>6คิว</t>
  </si>
  <si>
    <t>ค่าน้ำประปา</t>
  </si>
  <si>
    <t>ค่าโถส้วม</t>
  </si>
  <si>
    <t>ค่าสูบน้ำ</t>
  </si>
  <si>
    <t>3.5คิว</t>
  </si>
  <si>
    <t>ค่าน้ำคนงาน</t>
  </si>
  <si>
    <t>ทรายหิน</t>
  </si>
  <si>
    <t>ค่าบตัดเหล็ก</t>
  </si>
  <si>
    <t>ค่าปูนหินทราย</t>
  </si>
  <si>
    <t>ปูน</t>
  </si>
  <si>
    <t>ค่าเลี้ยงข้าว</t>
  </si>
  <si>
    <t>ค่าลม</t>
  </si>
  <si>
    <t>บ่อพัก</t>
  </si>
  <si>
    <t>ค่าของ+ตะปู</t>
  </si>
  <si>
    <t>ค่าของ-สายยาง</t>
  </si>
  <si>
    <t>ค่าโคมไฟ</t>
  </si>
  <si>
    <t>ค่าสว่าน</t>
  </si>
  <si>
    <t>ค่าแม็คโค</t>
  </si>
  <si>
    <t>ค่าลูกหนู</t>
  </si>
  <si>
    <t>ค่าโคมไฟufo</t>
  </si>
  <si>
    <t>ค่ารถฟอจูน</t>
  </si>
  <si>
    <t>ค่าถังบำบัด1000ลิตร</t>
  </si>
  <si>
    <t>ค่าชุดท่อpvc</t>
  </si>
  <si>
    <t>ใบตัด</t>
  </si>
  <si>
    <t>ค่ารถเฮียบ</t>
  </si>
  <si>
    <t>ค่าเช่านั่งร้าน</t>
  </si>
  <si>
    <t>ค่าเหล็ก</t>
  </si>
  <si>
    <t>ค่าน้ำ</t>
  </si>
  <si>
    <t>ค่าที่วัดระดับน้ำ-เอ็นเขียว</t>
  </si>
  <si>
    <t>ค่าขนเหล็ก</t>
  </si>
  <si>
    <t>37คิว</t>
  </si>
  <si>
    <t>ค่าสี</t>
  </si>
  <si>
    <t>8คิว</t>
  </si>
  <si>
    <t>ค่ารถเครน</t>
  </si>
  <si>
    <t>ค่าเหล็กเพทค่าพุเจาะ</t>
  </si>
  <si>
    <t>ค่าหัวสว่าน-ดินสอช่าง</t>
  </si>
  <si>
    <t>ค่าเอ็นเขียว</t>
  </si>
  <si>
    <t>ค่าท่อน้ำท้ง</t>
  </si>
  <si>
    <t>ค่าบ่อพักท่อ</t>
  </si>
  <si>
    <t>ค่าแม็คโครพร้อรถ6ล้อ</t>
  </si>
  <si>
    <t>เงินมัดจำแบบตายาวใช้ไปแล้ว(ค่าแรง)</t>
  </si>
  <si>
    <t>ค่าของใบตัด</t>
  </si>
  <si>
    <t>ค่าไม้อัดดำ</t>
  </si>
  <si>
    <t>ค่าเพท</t>
  </si>
  <si>
    <t>คาไม้ยูค่า</t>
  </si>
  <si>
    <t>ค่าหน้ากากเชื่อม</t>
  </si>
  <si>
    <t>ค่าลวด</t>
  </si>
  <si>
    <t>ค่าถังแก๊ส</t>
  </si>
  <si>
    <t>ค่าหัวแก๊ส</t>
  </si>
  <si>
    <t>ค่าอุปกรณ์แก๊ส</t>
  </si>
  <si>
    <t>ค่าช่างเบิกงาน</t>
  </si>
  <si>
    <t>ค่าแบบ รอวันที่แท้จริง</t>
  </si>
  <si>
    <t>ค่าขนย้าย</t>
  </si>
  <si>
    <t>ค่าสสายแก๊สอปกรณ์ต่างๆ</t>
  </si>
  <si>
    <t>เพลห40*40*9มิลเจาะ6รู</t>
  </si>
  <si>
    <t>ค่าสายไฟ</t>
  </si>
  <si>
    <t>เจโบ้ว12มิลยาว40ซม</t>
  </si>
  <si>
    <t>ค่าน้ำมันฟอจูน</t>
  </si>
  <si>
    <t>ค่าช่างเบิก+โอ</t>
  </si>
  <si>
    <t>ค่าใบตัดไฟเบอร์พร้อมเครื่อง</t>
  </si>
  <si>
    <t>ค่าใบตัด</t>
  </si>
  <si>
    <t>ค่าป้อมทาสี</t>
  </si>
  <si>
    <t>ค่าสายไฟ ลวดเชื่อม</t>
  </si>
  <si>
    <t>ค่าฟินเจอบบอดกรรไกร</t>
  </si>
  <si>
    <t>ค่าเต้าไฟ</t>
  </si>
  <si>
    <t>ค่าลวดเชื่อม</t>
  </si>
  <si>
    <t>ค่าหลอดไฟสปอตไลฟ์</t>
  </si>
  <si>
    <t>ค่าแปลงทาสี</t>
  </si>
  <si>
    <t>ค่าทรายถม</t>
  </si>
  <si>
    <t>ค่าทรายหยาบ</t>
  </si>
  <si>
    <t>ค่าของไวร์เมช+อื่นๆ</t>
  </si>
  <si>
    <t>ค่าทินเนอร์</t>
  </si>
  <si>
    <t>ค่าสายยาง</t>
  </si>
  <si>
    <t>ค่าสีถังเล็ก</t>
  </si>
  <si>
    <t>ค่าช่างเบิกเงิน+ค่าโอ</t>
  </si>
  <si>
    <t>90คิว</t>
  </si>
  <si>
    <t>ค่าเหล็กกล่อง</t>
  </si>
  <si>
    <t>ค่าเครื่องขัดเงาพื้นปูน</t>
  </si>
  <si>
    <t>ค่าเครื่องอัด</t>
  </si>
  <si>
    <t>น้ำมันฟอจูน</t>
  </si>
  <si>
    <t>ลวดเชื่อม</t>
  </si>
  <si>
    <t>ค่าท่อ</t>
  </si>
  <si>
    <t>เครื่องเชื่อม+สี</t>
  </si>
  <si>
    <t>ค่ารถยก</t>
  </si>
  <si>
    <t>ค่าปูน มอร์ต้า400</t>
  </si>
  <si>
    <t>ค่าอปกรณ์เชื่อม</t>
  </si>
  <si>
    <t>ค่าปูนทรายถุงสำเร็จ</t>
  </si>
  <si>
    <t>ค่าน้ำเกลือ</t>
  </si>
  <si>
    <t>ค่าสายรัดดึงเหล็ก</t>
  </si>
  <si>
    <t>อุปกรณ์ก่อสร้าง</t>
  </si>
  <si>
    <t>ค่าผนังผ่านสมาทบอร์ด</t>
  </si>
  <si>
    <t xml:space="preserve"> โครงกัลวาไน</t>
  </si>
  <si>
    <t>ค่าไฟ</t>
  </si>
  <si>
    <t>ค่าสี+ทินเนอร์</t>
  </si>
  <si>
    <t>ค่าเช่า</t>
  </si>
  <si>
    <t>มัดจำที่2เดือน</t>
  </si>
  <si>
    <t>ล่วงหน้าค่าที่ 1เดือน</t>
  </si>
  <si>
    <t>ค่าเช่าเดือน พ.ย.67</t>
  </si>
  <si>
    <t>ค่าทราย+ปูน</t>
  </si>
  <si>
    <t>ค่าปืนยิง+ยาแนว</t>
  </si>
  <si>
    <t>ค่ากรรไกรตัดโลหะ+ค่าใบตัด</t>
  </si>
  <si>
    <t>ค่าไก่หมูคนงาน</t>
  </si>
  <si>
    <t>ค่าหมุกะทะ</t>
  </si>
  <si>
    <t>ค่าจอดรถ</t>
  </si>
  <si>
    <t>ค่าลูกหนู+น็อตยิง</t>
  </si>
  <si>
    <t>ค่าเหล้าคนงาน</t>
  </si>
  <si>
    <t>ค่าตาเอ้นอนเผ้า</t>
  </si>
  <si>
    <t>ค่าน็อต</t>
  </si>
  <si>
    <t>ค่าอุปกรณ์ทาสีใบเจียร</t>
  </si>
  <si>
    <t>ค่าขนแปลงทาสี</t>
  </si>
  <si>
    <t>ค่ากรูยิงผนัง</t>
  </si>
  <si>
    <t>ค่าเช่าเครื่องปั่นไฟ</t>
  </si>
  <si>
    <t>ค่าถังลม</t>
  </si>
  <si>
    <t>ค่าขนนั่งร้าน</t>
  </si>
  <si>
    <t>ค่าโครงผนัง</t>
  </si>
  <si>
    <t>ค่าเต้น</t>
  </si>
  <si>
    <t>ค่าเมทัลชีสตกแต่ง</t>
  </si>
  <si>
    <t>ค่าซีแคม+กรรไกร</t>
  </si>
  <si>
    <t>ค่าของไทยวัสดุ</t>
  </si>
  <si>
    <t>ค่าตะปู</t>
  </si>
  <si>
    <t>ค่าสกรู</t>
  </si>
  <si>
    <t>ค่าสกรูยิงเหล็กบีม</t>
  </si>
  <si>
    <t>ค่าน้ำแข็ง</t>
  </si>
  <si>
    <t>ค่าสายไฟ+ทองเหลือง</t>
  </si>
  <si>
    <t>ค่าถุงดำไม้กวาด</t>
  </si>
  <si>
    <t>ค่าไฟต่อ7วันข้างบ้าน</t>
  </si>
  <si>
    <t>ค่าสี+น็อต</t>
  </si>
  <si>
    <t>ค่าซื้อนั่งร้าน</t>
  </si>
  <si>
    <t>ค่าขนส่งนั่งร้าน</t>
  </si>
  <si>
    <t>คาใบตัด+ลวดเชื่อม</t>
  </si>
  <si>
    <t>ค่าซีไล</t>
  </si>
  <si>
    <t>ค่าน็อตยิงพียูใบตัด</t>
  </si>
  <si>
    <t>ค่าน้ำปะปา</t>
  </si>
  <si>
    <t>ค่าซีแคม+หัวยิงสว่าน</t>
  </si>
  <si>
    <t>ค่าข้าวตนงาน</t>
  </si>
  <si>
    <t>ค่าสแลง</t>
  </si>
  <si>
    <t>ค่ารางน้ำ</t>
  </si>
  <si>
    <t>ค่าข้างคนงาน</t>
  </si>
  <si>
    <t>ค่าสีทาปิดหัวน็อต</t>
  </si>
  <si>
    <t>ค่านั้นเครื่องปั่น</t>
  </si>
  <si>
    <t>ค่าสกรูยิงผนัง</t>
  </si>
  <si>
    <t>อุปกรณ์ก่อสร้าง+ค่าช่างเบิกเงิน</t>
  </si>
  <si>
    <t>ค่าผนัง</t>
  </si>
  <si>
    <t>ค่าท่อรางน้ำ+เหล็กตัวซี</t>
  </si>
  <si>
    <t>ค่าข้อต่อท่อกาว</t>
  </si>
  <si>
    <t>ค่าต่อไฟข้างบ้าน</t>
  </si>
  <si>
    <t>ค่าถุงมือ</t>
  </si>
  <si>
    <t>ค่าสีน้ำทาภายใน</t>
  </si>
  <si>
    <t>ค่าปุนฉาบรอยผนัง</t>
  </si>
  <si>
    <t>ค่าอุปกรณ์ไฟ</t>
  </si>
  <si>
    <t>ค่ากระดาษทราน</t>
  </si>
  <si>
    <t>ค่าสีโป๊วปูนฉาบ</t>
  </si>
  <si>
    <t>ค่าส่วนเคลื่อนที่</t>
  </si>
  <si>
    <t>ค่าสกรูยิงเหล็ก</t>
  </si>
  <si>
    <t>ค่าใส่เฝิอก</t>
  </si>
  <si>
    <t>ถุงดำกระดาษทราย</t>
  </si>
  <si>
    <t>ค่าผนังเบา</t>
  </si>
  <si>
    <t>ค่าโครงซีไล</t>
  </si>
  <si>
    <t>ค่าปากกาหมึก</t>
  </si>
  <si>
    <t>ค่าจ่ายเช่านั่งร้าน</t>
  </si>
  <si>
    <t>ค่าน็อตสกรู</t>
  </si>
  <si>
    <t>ค่าน็อตปลายแหลม</t>
  </si>
  <si>
    <t>ค่าพียู</t>
  </si>
  <si>
    <t>ค่าปูนฉาบผนัง</t>
  </si>
  <si>
    <t>ค่าปูนฉาบ</t>
  </si>
  <si>
    <t>ค่าพุกใบตัด</t>
  </si>
  <si>
    <t>ค่ากระเบิ้องยาง</t>
  </si>
  <si>
    <t>ค่าประตูห้องไฟห้องน้ำ</t>
  </si>
  <si>
    <t>ค่าใบตัดลูกลิ้งเก็บสี</t>
  </si>
  <si>
    <t>ค่าไม้กวาด</t>
  </si>
  <si>
    <t>ค่าปูนฉาบน็อต</t>
  </si>
  <si>
    <t>ค่าผนังซีไล</t>
  </si>
  <si>
    <t>ค่าเฟลชชิ่ง</t>
  </si>
  <si>
    <t>ค่าสีขาว</t>
  </si>
  <si>
    <t>ค่าสีทาภายนอก</t>
  </si>
  <si>
    <t>ค่าลูกบิด</t>
  </si>
  <si>
    <t>ของเข้าร้าน</t>
  </si>
  <si>
    <t>ค่าแบบ</t>
  </si>
  <si>
    <t>ค่าไฟฟ้า</t>
  </si>
  <si>
    <t>ค่าน้ำมันปั่นไฟ</t>
  </si>
  <si>
    <t>อ</t>
  </si>
  <si>
    <t>ค่าเกรียง</t>
  </si>
  <si>
    <t>ค่าเกรียงขัดมัน</t>
  </si>
  <si>
    <t>ค่าปูนโป๊ว</t>
  </si>
  <si>
    <t>ค่าเต๊าใบตัด</t>
  </si>
  <si>
    <t>ค่ากระดาษลูกฟูก</t>
  </si>
  <si>
    <t>ค่าต่อเติมรางน้ำด้านหน้า</t>
  </si>
  <si>
    <t>ค่าสุขภัณฑ์</t>
  </si>
  <si>
    <t>ค่าอุปกรณ์</t>
  </si>
  <si>
    <t>ค่ามมัดจำกระจก</t>
  </si>
  <si>
    <t>ค่าเหล็กกล่องค้ำประตูเลื่อน</t>
  </si>
  <si>
    <t>ค่าครอบข้างรวมส่ง</t>
  </si>
  <si>
    <t>ค่าต่อตรง</t>
  </si>
  <si>
    <t>ค่าสีขาวภายใน</t>
  </si>
  <si>
    <t>ค่าสีเทาภายนอก</t>
  </si>
  <si>
    <t>ค่าลวดเชื่อมใบตัด</t>
  </si>
  <si>
    <t>ค่าไฟข้างบ้าน</t>
  </si>
  <si>
    <t>ค่ามัดจำป้าย</t>
  </si>
  <si>
    <t>ค่าสีสเปย์</t>
  </si>
  <si>
    <t>ค่าปูนตราจรเข้</t>
  </si>
  <si>
    <t>ค่าถุงขยะแผ่นเจีย</t>
  </si>
  <si>
    <t>ค่าขั้วแบต</t>
  </si>
  <si>
    <t>ค่าเหล็กเพททำโต๊ะโชว์</t>
  </si>
  <si>
    <t>ค่าน้ำแข็งน้ำเปล่า</t>
  </si>
  <si>
    <t>ค่าคนเฝ้าไซงาน</t>
  </si>
  <si>
    <t>ค่าปูนขาว</t>
  </si>
  <si>
    <t>ค่าใบตัดสายน้ำดี</t>
  </si>
  <si>
    <t>ค่าวาว</t>
  </si>
  <si>
    <t>ค่าสเปค่าเทป</t>
  </si>
  <si>
    <t>ค่ากระเบิ้อง</t>
  </si>
  <si>
    <t>ค่าน้ำเปล่า+น้ำแข็ง</t>
  </si>
  <si>
    <t>ค่าที่กันนกชายหลังคา</t>
  </si>
  <si>
    <t>ค่ากาวตะปูสีถังเล็ก</t>
  </si>
  <si>
    <t>ค่าน็อตยิงกันนก</t>
  </si>
  <si>
    <t>ค่ากาวท่แกขอบยางกระเบิ้อง</t>
  </si>
  <si>
    <t>ค่าจอดรถเอาหวย</t>
  </si>
  <si>
    <t>ค่าเหมาห้องน้ำเบิก</t>
  </si>
  <si>
    <t>ดอกสว่านเจาะเกาะ</t>
  </si>
  <si>
    <t>เติมน้ำมันฟอจูน</t>
  </si>
  <si>
    <t>ค่าขนขยะก่อสร้าง</t>
  </si>
  <si>
    <t>ค่าสเปสีดำ</t>
  </si>
  <si>
    <t>ลำดับ</t>
  </si>
  <si>
    <t xml:space="preserve">                                                  รายการละเอียด</t>
  </si>
  <si>
    <t>ราคาต่อหน่วย</t>
  </si>
  <si>
    <t>ตู้จำหน่ายสินค้า โครงไม้+เหล็ก ขาไต้หวัน ไม่มีหัว ขาเบอร์ 3</t>
  </si>
  <si>
    <t>ตู้จำหน่ายสินค้า โครงไม้+เหล็ก ขาไต้หวัน ไม่มีหัว ขาเบอร์ 2</t>
  </si>
  <si>
    <t>ตู้จำหน่ายสินค้า 2 ชั้น 4 คนเล่น ขาไต้หวัน</t>
  </si>
  <si>
    <t>ขาเบอร์ 1 สำรอง</t>
  </si>
  <si>
    <t xml:space="preserve">ตู้ 5 เครน </t>
  </si>
  <si>
    <t>ตู้จิ้ม พวงกุญแจ ขนาด 183*75*55  cm 4 คนเล่น</t>
  </si>
  <si>
    <t>ตู้จิ้ม พวงกุญแจ ขนาด 170*70*70  cmด้านล่างทึบ</t>
  </si>
  <si>
    <t>SUB TOTAL</t>
  </si>
  <si>
    <t>BALANCE</t>
  </si>
  <si>
    <t>VAT 7%</t>
  </si>
  <si>
    <t>รวม</t>
  </si>
  <si>
    <t>TOTAL</t>
  </si>
  <si>
    <t>แ</t>
  </si>
  <si>
    <t>จิ้ม พวงกุญแจ ขนาด 183*75*55  cm 4 คนเล่น</t>
  </si>
  <si>
    <t>ค่าตู้</t>
  </si>
  <si>
    <t>QUOTATION/ใบเสนอราคา</t>
  </si>
  <si>
    <t>ชื่อลูกค้า (NAME)</t>
  </si>
  <si>
    <t>บริษัท ซุปเปอร์ ดอล จำกัด</t>
  </si>
  <si>
    <t>เลขที่ (No.)</t>
  </si>
  <si>
    <t>ที่อยู่ (ADDRESS)</t>
  </si>
  <si>
    <t>1687/1 อาคารพหล 19 ชั้น 2 ยูนิต 02</t>
  </si>
  <si>
    <t>วันที่ (Date)</t>
  </si>
  <si>
    <t>ถนนพหลโยธิน แขวงจตุจักร เขตจตุจักร</t>
  </si>
  <si>
    <t>กำหนดชำระ 
(Due Date)</t>
  </si>
  <si>
    <t>กรุงเทพฯ 10900 โทร. 092-278-9001</t>
  </si>
  <si>
    <t xml:space="preserve">TAX ID: </t>
  </si>
  <si>
    <t>0345562001656</t>
  </si>
  <si>
    <t xml:space="preserve">อ้างอิง </t>
  </si>
  <si>
    <t>ราคานี้ไม่ออกบิล</t>
  </si>
  <si>
    <t xml:space="preserve">มัดจำ </t>
  </si>
  <si>
    <t>ณ วันส่งสินค้า/สินค้าถึงไทย</t>
  </si>
  <si>
    <t>ชำระเพิ่ม</t>
  </si>
  <si>
    <t>ตู้ยักษ์วากี ค่าขนส่งพร้อมติดตั้ง</t>
  </si>
  <si>
    <t>ค่าขนส่งตู้ตามจริง</t>
  </si>
  <si>
    <t>รวมทุกอย่าง</t>
  </si>
  <si>
    <t>รายการรายละเอียด</t>
  </si>
  <si>
    <t>ค่ากล้องทั้งหมด</t>
  </si>
  <si>
    <t>แยกออกมมาให้ดู</t>
  </si>
  <si>
    <t>ค่าพัดลมดูดอากาศ</t>
  </si>
  <si>
    <t>ค่าซิลิโคลน</t>
  </si>
  <si>
    <t>บจก.ไฟฟ้า ยิ้มแย้มม</t>
  </si>
  <si>
    <t>ค่าเมม</t>
  </si>
  <si>
    <t>อแดปเตอ</t>
  </si>
  <si>
    <t>ไฟled</t>
  </si>
  <si>
    <t>ชั้นวาง</t>
  </si>
  <si>
    <t>ผ้าไมโคร</t>
  </si>
  <si>
    <t>ค่าทำความสะอาด</t>
  </si>
  <si>
    <t>ค่าน้ำมันฟอจจูน</t>
  </si>
  <si>
    <t>ค่ายาแนว</t>
  </si>
  <si>
    <t>ค่าคนงาน</t>
  </si>
  <si>
    <t>มัดจำค่าติ้งตั้งแอร์</t>
  </si>
  <si>
    <t>พียูยิงพัดลมห้องน้ำ</t>
  </si>
  <si>
    <t>ค่าเหมาห้องน้ำเบิกจจ่ายครบแล้ว</t>
  </si>
  <si>
    <t>ค่าเฝ้าครบ10วัน</t>
  </si>
  <si>
    <t>ค่ากันสาดงวดแรก</t>
  </si>
  <si>
    <t>ค่าตำรวจ</t>
  </si>
  <si>
    <t>ค่าพัดลมรวมส่ง</t>
  </si>
  <si>
    <t>ค่าน้ำมันกระบะ</t>
  </si>
  <si>
    <t>ค่าตระกร้า</t>
  </si>
  <si>
    <t>ค่าซื้อน้ำ</t>
  </si>
  <si>
    <t>ค่าทางด่วน</t>
  </si>
  <si>
    <t>ค่าใบตัดลวดเชื่อม</t>
  </si>
  <si>
    <t>ค่าชั้นวางของ</t>
  </si>
  <si>
    <t>ค่ากันสาดรอบ2</t>
  </si>
  <si>
    <t>ค่าขนขยะ</t>
  </si>
  <si>
    <t>ค่าถังดับเพลิงรอบแรก</t>
  </si>
  <si>
    <t>ค่าถังดับเพลิงรอบสอง+พัดลมม</t>
  </si>
  <si>
    <t>ค่าใบเหล็ก</t>
  </si>
  <si>
    <t>ค่านั่งร้าน</t>
  </si>
  <si>
    <t>ค่ากระจก</t>
  </si>
  <si>
    <t>ค่าอเดปเตอร์</t>
  </si>
  <si>
    <t>ค่าบูชีส</t>
  </si>
  <si>
    <t>ค่าวงกบ</t>
  </si>
  <si>
    <t>ค่ากันสสาดรอบ3จบงาน</t>
  </si>
  <si>
    <t>ค่าซ่อมทำห้องน้ำ</t>
  </si>
  <si>
    <t>มัดจำป้ายใหม่</t>
  </si>
  <si>
    <t>ค่าป้าย</t>
  </si>
  <si>
    <t>ค่าห้องน้ำส่วนที่เหลือ</t>
  </si>
  <si>
    <t>ค่าชั้น</t>
  </si>
  <si>
    <t>ค่าเหล็กทำชั้น</t>
  </si>
  <si>
    <t>ค่าน็อตอุปกรณ์ทำชั้น</t>
  </si>
  <si>
    <t>ค่าน็อตครัมล็อต</t>
  </si>
  <si>
    <t>ค่าแรงไอซ์-งานโกดัง</t>
  </si>
  <si>
    <t>ค่าโพลีพียู</t>
  </si>
  <si>
    <t>ค่าหนอนยางจอดรถ</t>
  </si>
  <si>
    <t>ค่าท่อpvc</t>
  </si>
  <si>
    <t>ค่าพียู-เทป</t>
  </si>
  <si>
    <t>ค่าบันได+ค้อน</t>
  </si>
  <si>
    <t>ค่าสีสเปดำ</t>
  </si>
  <si>
    <t>ลำโพง</t>
  </si>
  <si>
    <t xml:space="preserve">จอ32นิ้ว 2ตัว </t>
  </si>
  <si>
    <t>ค่าปูนจจิงโจ้</t>
  </si>
  <si>
    <t>ค่าถุงขยะ</t>
  </si>
  <si>
    <t>ค่าโค้กน้ำเปล่า</t>
  </si>
  <si>
    <t>ค่าบูชีสผ้าใบ</t>
  </si>
  <si>
    <t>ค่าใบเจียใบตัด</t>
  </si>
  <si>
    <t>ค่าพัดลม</t>
  </si>
  <si>
    <t>บิ๊กคลีนนิ่ง</t>
  </si>
  <si>
    <t>ค่าชั้นโชว์ของ3ตัว</t>
  </si>
  <si>
    <t>เค้าเตอร์</t>
  </si>
  <si>
    <t>ชั้นโชว์</t>
  </si>
  <si>
    <t>แก๊ะใต้เค้าเตอร์</t>
  </si>
  <si>
    <t>ค่าสเป</t>
  </si>
  <si>
    <t>ค่าไม้ถูกเช็ดกระจก</t>
  </si>
  <si>
    <t>ค่าม็อบดักฝุ่น</t>
  </si>
  <si>
    <t>ค่าไม้ต่อกระจก</t>
  </si>
  <si>
    <t>ค่าน้ำมันรถกระบะ</t>
  </si>
  <si>
    <t>ค่าจอดรถแม็คโคร</t>
  </si>
  <si>
    <t>ค่ากุญแจล็อคกระบะ</t>
  </si>
  <si>
    <t>ค่าแรงไอซ์-งานโกดังของวันที่17-18-19</t>
  </si>
  <si>
    <t>ค่าแปรงทาสี</t>
  </si>
  <si>
    <t>ชุดตรวจสารเสพติด</t>
  </si>
  <si>
    <t>ค่าขอบจมูกกระเบื้องยาง</t>
  </si>
  <si>
    <t>ค่าแรงไอซ์-งานโกดังของวันที่20-21-22-23</t>
  </si>
  <si>
    <t>ค่าขนส่งเหล็ก</t>
  </si>
  <si>
    <t>ค่าฟองน้ำ</t>
  </si>
  <si>
    <t>ค่ากุญแจ</t>
  </si>
  <si>
    <t>ค่ารถขนขยะ</t>
  </si>
  <si>
    <t>ค่าอุปกรณ์ทำความสะอาดห้องน้ำ</t>
  </si>
  <si>
    <t>ค่าปลั๊กไฟ3ตา</t>
  </si>
  <si>
    <t>ค่าแอร์ส่วนที่เหลือ</t>
  </si>
  <si>
    <t>ค่าของแม็คโคร</t>
  </si>
  <si>
    <t>ค่าขนมปัง</t>
  </si>
  <si>
    <t>ค่าคัดเตอร์</t>
  </si>
  <si>
    <t>ค่าข้าว</t>
  </si>
  <si>
    <t>ค่าของ-ไอซ์</t>
  </si>
  <si>
    <t>ค่าแรงไอซ์-งานโกดังของวันที่24-25-26</t>
  </si>
  <si>
    <t>ค่าแรงไอซ์ทั้งหมด</t>
  </si>
  <si>
    <t>ค่าของ--ไอซ์</t>
  </si>
  <si>
    <t>ค่าimac</t>
  </si>
  <si>
    <t>ค่าสายแลน+ปลั๊ก</t>
  </si>
  <si>
    <t>ค่าเร้าสเตอร์3ตัว</t>
  </si>
  <si>
    <t>ค่าของซ๊พี แอ็กตร้าจำกัด</t>
  </si>
  <si>
    <t>ค่าส่งของแก๊ป</t>
  </si>
  <si>
    <t>ค่าเร้าเตอร์</t>
  </si>
  <si>
    <t>ค่าทุเรียน</t>
  </si>
  <si>
    <t>ค่าตระกร้าโฮมโปร</t>
  </si>
  <si>
    <t>ค่าถุงไส่ของ</t>
  </si>
  <si>
    <t>ค่าตะกร้า</t>
  </si>
  <si>
    <t>ค่าที่ไส่กระดาษทิชชู่</t>
  </si>
  <si>
    <t>ค่าจ้างเอ้+อั๋น</t>
  </si>
  <si>
    <t>ค่ากระดาษห่อ</t>
  </si>
  <si>
    <t>ค่าอุปกรณ์ต่างๆไทวัสดุ</t>
  </si>
  <si>
    <t>ค่าสายแลน</t>
  </si>
  <si>
    <t>ค่าน้ำแฟนต้า</t>
  </si>
  <si>
    <t>ค่าสายชาส์</t>
  </si>
  <si>
    <t>ค่าบจก.ไฟฟ้ายิ้มแย้ม</t>
  </si>
  <si>
    <t>มัดจำ90%แอร์ติดตั้งพื้น2ตัว</t>
  </si>
  <si>
    <t>ค่าช่างเบิกเงินทั้งหมด</t>
  </si>
  <si>
    <t>ค่าแรงไอซ์-งานโกดังของวันที่27-28-1</t>
  </si>
  <si>
    <t>ค่ารถย้ายตู้</t>
  </si>
  <si>
    <t>ค่าติดตั้งเน็ต</t>
  </si>
  <si>
    <t>ค่ากล้องสแกนน</t>
  </si>
  <si>
    <t>ค่าที่ดักแอร์ออก</t>
  </si>
  <si>
    <t>ค่าน้ำโค๊ก</t>
  </si>
  <si>
    <t>ค่าของไทวัสดุ</t>
  </si>
  <si>
    <t>ค่าสายฉีดน้ำ</t>
  </si>
  <si>
    <t>ค่าคนนส่งllmove</t>
  </si>
  <si>
    <t>ค่าของโฮมโปรพัดลมไอเย็น+ฮาตาริ</t>
  </si>
  <si>
    <t>ค่าแรงไอซ์-งานโกดังของวันที่4-5-6-มี.ค.</t>
  </si>
  <si>
    <t>ค่าถุงดำขยะ</t>
  </si>
  <si>
    <t>ค่าพรม</t>
  </si>
  <si>
    <t>ค่าซื้อของใช้โลตัส</t>
  </si>
  <si>
    <t>ค่าถุงใส่ของ</t>
  </si>
  <si>
    <t>ค่าวิทยุซื้อสาร</t>
  </si>
  <si>
    <t>ค่าของdiy</t>
  </si>
  <si>
    <t>ค่าขนขยะทิ้ง</t>
  </si>
  <si>
    <t>ค่าไม้แทงดูดสวม</t>
  </si>
  <si>
    <t>ค่าแอร์ติดตั้งพิ้นส่วนที่เหลือ</t>
  </si>
  <si>
    <t>ค่าแผงไข่</t>
  </si>
  <si>
    <t>ค่าตุ๊กตาแมวยักษ์2ตัว</t>
  </si>
  <si>
    <t>ค่าแผงไข่ปลอม</t>
  </si>
  <si>
    <t>ฟิมล์กระจกร้าน</t>
  </si>
  <si>
    <t>ค่าเน็ตไฟเบอร์</t>
  </si>
  <si>
    <t>ค่าของใช้ภายในร้าน+ค่าขนส่ง+อุปกรณ์เบ็ดเตล็ด</t>
  </si>
  <si>
    <t>ค่าโทรศัพท์</t>
  </si>
  <si>
    <t>ค่ากุญแจล็อตตู้</t>
  </si>
  <si>
    <t>ค่าเร้าสเตอร์</t>
  </si>
  <si>
    <t>ค่าติดเน็ต</t>
  </si>
  <si>
    <t>ค่ากระดาษคัตเตอ</t>
  </si>
  <si>
    <t>ค่าถุงดำ</t>
  </si>
  <si>
    <t>ค่าตู้ไปรษณีติดร้าน</t>
  </si>
  <si>
    <t>ค่าน้ำปะปาร้านใหญ่</t>
  </si>
  <si>
    <t>ค่าไข่ไก่</t>
  </si>
  <si>
    <t>ค่าของแม๊คโคร</t>
  </si>
  <si>
    <t>ค่าถุง</t>
  </si>
  <si>
    <t>ค่าเก้าอี้</t>
  </si>
  <si>
    <t>ค่าส่งวอ</t>
  </si>
  <si>
    <t>ค่ารถเข็น</t>
  </si>
  <si>
    <t>ค่าวอพร้อมหูฟัง</t>
  </si>
  <si>
    <t>ค่าดอกสว่าน50</t>
  </si>
  <si>
    <t>ไม้กวาดทางมะพร้าว2อัน140</t>
  </si>
  <si>
    <t>ค่าขนส่งตุกตา250</t>
  </si>
  <si>
    <t>ค่าสายกล่อง120</t>
  </si>
  <si>
    <t>ค่าวอ4600</t>
  </si>
  <si>
    <t>ค่าส่งวอ200</t>
  </si>
  <si>
    <t>ค่ายาแก้ปวดต่างๆ255</t>
  </si>
  <si>
    <t>ค่าน๊อต33</t>
  </si>
  <si>
    <t>ค่าทีมการตลาด</t>
  </si>
  <si>
    <t>ตู้จำหน่ายสินค้า โครงไม้+เหล็ก ขาไต้หวัน ไม่มีหัว ขาเบอร์</t>
  </si>
  <si>
    <t>ตู้ธรรมดา</t>
  </si>
  <si>
    <t>ตู้พ่วง</t>
  </si>
  <si>
    <t>ตู้จัมโบ้</t>
  </si>
  <si>
    <t>คู้แลกเหรียญ</t>
  </si>
  <si>
    <t>ตู้ตัด+ตู้กาชาปอง</t>
  </si>
  <si>
    <t>อุปกรณ์ก่อสร้าง+ค่าช่างเบิกเงิน+ค่าเช่า</t>
  </si>
  <si>
    <t>ตู้ยัก+ค่าขนส่ง</t>
  </si>
  <si>
    <t>ค่าน้ำยาถูพิ้น</t>
  </si>
  <si>
    <t>ค่าน้ำยาเช้ดกระจก</t>
  </si>
  <si>
    <t>ค่าถุงใบไหญ่</t>
  </si>
  <si>
    <t>ค่าพัดลม16นิ้วตุ้แลกไข่ทอง</t>
  </si>
  <si>
    <t>ค่าไม้ถู</t>
  </si>
  <si>
    <t>ค่าแว้กโฮมโปร</t>
  </si>
  <si>
    <t>ค่าเนตais2เล้าเตอ์</t>
  </si>
  <si>
    <t>ค่าปล๊กไฟ</t>
  </si>
  <si>
    <t>ค่าถุง312</t>
  </si>
  <si>
    <t>ค่าทำหลังค่า</t>
  </si>
  <si>
    <t>ค่าขนส่งป้ายโปรโมท</t>
  </si>
  <si>
    <t>ค่าส่งป้าย</t>
  </si>
  <si>
    <t>ค่าพัดลมฮาตาริ948</t>
  </si>
  <si>
    <t>ค่าขนส่งตุ้486</t>
  </si>
  <si>
    <t>ค่าพัดลม16นิ้ว</t>
  </si>
  <si>
    <t>ค่าพัดลม1896</t>
  </si>
  <si>
    <t>ค่าของแม๊คโคร1961</t>
  </si>
  <si>
    <t>ค่าไข่หมดตอนกลางวัน1050</t>
  </si>
  <si>
    <t>ค่าถุง390</t>
  </si>
  <si>
    <t>ค่ากล้อง+เมมโมรี่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</si>
</sst>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F800]dddd\,\ mmmm\ dd\,\ yyyy"/>
    <numFmt numFmtId="188" formatCode="_-* #,##0.00\ _р_._-;\-* #,##0.00\ _р_._-;_-* &quot;-&quot;??\ _р_._-;_-@_-"/>
    <numFmt numFmtId="189" formatCode="[$-409]d\-mmm\-yy;@"/>
    <numFmt numFmtId="190" formatCode="&quot;฿&quot;#,##0.00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ajor"/>
    </font>
    <font>
      <sz val="11"/>
      <color rgb="FFC00000"/>
      <name val="Tahoma"/>
      <family val="2"/>
      <scheme val="major"/>
    </font>
    <font>
      <sz val="11"/>
      <color rgb="FFC0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indexed="8"/>
      <name val="Arial"/>
      <family val="2"/>
    </font>
    <font>
      <b/>
      <sz val="16"/>
      <color indexed="8"/>
      <name val="AngsanaUPC"/>
      <family val="1"/>
    </font>
    <font>
      <sz val="16"/>
      <color indexed="8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  <font>
      <b/>
      <sz val="16"/>
      <color rgb="FFFF0000"/>
      <name val="AngsanaUPC"/>
      <family val="1"/>
    </font>
    <font>
      <sz val="16"/>
      <color theme="1"/>
      <name val="AngsanaUPC"/>
      <family val="1"/>
    </font>
    <font>
      <sz val="16"/>
      <color indexed="10"/>
      <name val="AngsanaUPC"/>
      <family val="1"/>
    </font>
    <font>
      <b/>
      <i/>
      <sz val="16"/>
      <color indexed="8"/>
      <name val="AngsanaUPC"/>
      <family val="1"/>
    </font>
    <font>
      <b/>
      <u/>
      <sz val="16"/>
      <color indexed="8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9" fontId="10" fillId="0" borderId="0" applyNumberFormat="0" applyFont="0" applyFill="0" applyBorder="0" applyAlignment="0" applyProtection="0"/>
    <xf numFmtId="188" fontId="10" fillId="0" borderId="0" applyNumberFormat="0" applyFont="0" applyFill="0" applyBorder="0" applyAlignment="0" applyProtection="0"/>
  </cellStyleXfs>
  <cellXfs count="218">
    <xf numFmtId="0" fontId="0" fillId="0" borderId="0" xfId="0"/>
    <xf numFmtId="43" fontId="0" fillId="0" borderId="0" xfId="1" applyFont="1"/>
    <xf numFmtId="0" fontId="3" fillId="0" borderId="1" xfId="0" applyFont="1" applyBorder="1"/>
    <xf numFmtId="43" fontId="3" fillId="0" borderId="1" xfId="1" applyFon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3" fontId="2" fillId="0" borderId="1" xfId="1" applyFont="1" applyBorder="1"/>
    <xf numFmtId="43" fontId="0" fillId="0" borderId="1" xfId="1" applyFont="1" applyFill="1" applyBorder="1"/>
    <xf numFmtId="43" fontId="4" fillId="2" borderId="1" xfId="1" applyFont="1" applyFill="1" applyBorder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 vertical="center"/>
    </xf>
    <xf numFmtId="43" fontId="5" fillId="0" borderId="1" xfId="1" applyFont="1" applyBorder="1"/>
    <xf numFmtId="43" fontId="6" fillId="0" borderId="1" xfId="1" applyFont="1" applyBorder="1"/>
    <xf numFmtId="43" fontId="1" fillId="0" borderId="1" xfId="1" applyFont="1" applyBorder="1"/>
    <xf numFmtId="43" fontId="0" fillId="0" borderId="0" xfId="1" applyFont="1" applyAlignment="1">
      <alignment horizontal="center"/>
    </xf>
    <xf numFmtId="43" fontId="2" fillId="0" borderId="0" xfId="0" applyNumberFormat="1" applyFont="1"/>
    <xf numFmtId="0" fontId="7" fillId="0" borderId="1" xfId="0" applyFont="1" applyBorder="1"/>
    <xf numFmtId="43" fontId="0" fillId="0" borderId="0" xfId="0" applyNumberFormat="1" applyFont="1"/>
    <xf numFmtId="187" fontId="0" fillId="0" borderId="0" xfId="0" applyNumberFormat="1"/>
    <xf numFmtId="43" fontId="2" fillId="0" borderId="0" xfId="1" applyFont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2" fillId="0" borderId="0" xfId="1" applyFont="1" applyBorder="1"/>
    <xf numFmtId="18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1" applyNumberFormat="1" applyFont="1" applyBorder="1" applyAlignment="1">
      <alignment horizontal="left"/>
    </xf>
    <xf numFmtId="0" fontId="7" fillId="0" borderId="1" xfId="1" applyNumberFormat="1" applyFont="1" applyBorder="1"/>
    <xf numFmtId="0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1" xfId="0" applyFont="1" applyBorder="1" applyAlignment="1">
      <alignment horizontal="left"/>
    </xf>
    <xf numFmtId="43" fontId="9" fillId="0" borderId="1" xfId="1" applyFont="1" applyBorder="1"/>
    <xf numFmtId="43" fontId="7" fillId="0" borderId="1" xfId="1" applyFont="1" applyBorder="1" applyAlignment="1">
      <alignment horizontal="right"/>
    </xf>
    <xf numFmtId="0" fontId="7" fillId="0" borderId="1" xfId="1" applyNumberFormat="1" applyFont="1" applyBorder="1" applyAlignment="1"/>
    <xf numFmtId="0" fontId="7" fillId="0" borderId="0" xfId="0" applyNumberFormat="1" applyFont="1" applyAlignment="1">
      <alignment horizontal="left"/>
    </xf>
    <xf numFmtId="0" fontId="8" fillId="0" borderId="1" xfId="1" applyNumberFormat="1" applyFont="1" applyBorder="1" applyAlignment="1">
      <alignment horizontal="left"/>
    </xf>
    <xf numFmtId="43" fontId="0" fillId="0" borderId="0" xfId="1" applyFont="1" applyAlignment="1">
      <alignment horizontal="right"/>
    </xf>
    <xf numFmtId="43" fontId="0" fillId="0" borderId="0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0" fillId="0" borderId="0" xfId="1" applyNumberFormat="1" applyFont="1" applyBorder="1"/>
    <xf numFmtId="0" fontId="0" fillId="0" borderId="0" xfId="1" applyNumberFormat="1" applyFont="1"/>
    <xf numFmtId="0" fontId="0" fillId="0" borderId="0" xfId="0" applyFont="1"/>
    <xf numFmtId="0" fontId="0" fillId="0" borderId="0" xfId="0" applyNumberFormat="1" applyFont="1"/>
    <xf numFmtId="0" fontId="0" fillId="0" borderId="0" xfId="0" applyAlignment="1">
      <alignment horizontal="center"/>
    </xf>
    <xf numFmtId="43" fontId="7" fillId="0" borderId="1" xfId="1" applyFont="1" applyBorder="1" applyAlignment="1">
      <alignment horizontal="center"/>
    </xf>
    <xf numFmtId="187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87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187" fontId="0" fillId="0" borderId="1" xfId="1" applyNumberFormat="1" applyFont="1" applyBorder="1"/>
    <xf numFmtId="0" fontId="11" fillId="3" borderId="9" xfId="2" applyFont="1" applyFill="1" applyBorder="1" applyAlignment="1">
      <alignment horizontal="center"/>
    </xf>
    <xf numFmtId="9" fontId="11" fillId="3" borderId="10" xfId="3" applyFont="1" applyFill="1" applyBorder="1" applyAlignment="1">
      <alignment horizontal="center"/>
    </xf>
    <xf numFmtId="0" fontId="11" fillId="3" borderId="11" xfId="2" applyFont="1" applyFill="1" applyBorder="1"/>
    <xf numFmtId="0" fontId="12" fillId="0" borderId="13" xfId="2" applyFont="1" applyFill="1" applyBorder="1" applyAlignment="1">
      <alignment horizontal="center"/>
    </xf>
    <xf numFmtId="0" fontId="12" fillId="0" borderId="14" xfId="2" applyFont="1" applyFill="1" applyBorder="1"/>
    <xf numFmtId="0" fontId="12" fillId="0" borderId="15" xfId="2" applyFont="1" applyFill="1" applyBorder="1"/>
    <xf numFmtId="0" fontId="13" fillId="0" borderId="15" xfId="2" applyFont="1" applyFill="1" applyBorder="1"/>
    <xf numFmtId="0" fontId="12" fillId="0" borderId="16" xfId="2" applyFont="1" applyFill="1" applyBorder="1"/>
    <xf numFmtId="0" fontId="12" fillId="0" borderId="17" xfId="2" applyFont="1" applyFill="1" applyBorder="1" applyAlignment="1">
      <alignment horizontal="center" vertical="center"/>
    </xf>
    <xf numFmtId="188" fontId="12" fillId="0" borderId="18" xfId="4" applyNumberFormat="1" applyFont="1" applyFill="1" applyBorder="1" applyAlignment="1">
      <alignment horizontal="center"/>
    </xf>
    <xf numFmtId="0" fontId="12" fillId="0" borderId="20" xfId="2" applyFont="1" applyFill="1" applyBorder="1" applyAlignment="1">
      <alignment horizontal="center"/>
    </xf>
    <xf numFmtId="188" fontId="12" fillId="0" borderId="21" xfId="4" applyNumberFormat="1" applyFont="1" applyFill="1" applyBorder="1" applyAlignment="1">
      <alignment horizontal="center"/>
    </xf>
    <xf numFmtId="0" fontId="14" fillId="0" borderId="15" xfId="2" applyFont="1" applyFill="1" applyBorder="1"/>
    <xf numFmtId="188" fontId="12" fillId="0" borderId="20" xfId="4" applyNumberFormat="1" applyFont="1" applyFill="1" applyBorder="1" applyAlignment="1">
      <alignment horizontal="center"/>
    </xf>
    <xf numFmtId="188" fontId="12" fillId="0" borderId="22" xfId="4" applyNumberFormat="1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188" fontId="12" fillId="0" borderId="17" xfId="4" applyNumberFormat="1" applyFont="1" applyFill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5" fillId="0" borderId="14" xfId="2" applyFont="1" applyBorder="1"/>
    <xf numFmtId="0" fontId="16" fillId="0" borderId="15" xfId="2" applyFont="1" applyBorder="1"/>
    <xf numFmtId="0" fontId="15" fillId="0" borderId="15" xfId="2" applyFont="1" applyBorder="1"/>
    <xf numFmtId="0" fontId="12" fillId="0" borderId="16" xfId="2" applyFont="1" applyBorder="1"/>
    <xf numFmtId="0" fontId="12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6" fillId="0" borderId="21" xfId="2" applyFont="1" applyFill="1" applyBorder="1"/>
    <xf numFmtId="0" fontId="12" fillId="0" borderId="25" xfId="2" applyFont="1" applyFill="1" applyBorder="1"/>
    <xf numFmtId="0" fontId="12" fillId="0" borderId="26" xfId="2" applyFont="1" applyFill="1" applyBorder="1"/>
    <xf numFmtId="0" fontId="12" fillId="0" borderId="27" xfId="2" applyFont="1" applyBorder="1"/>
    <xf numFmtId="0" fontId="12" fillId="0" borderId="28" xfId="2" applyFont="1" applyBorder="1" applyAlignment="1">
      <alignment horizontal="center"/>
    </xf>
    <xf numFmtId="0" fontId="16" fillId="0" borderId="14" xfId="2" applyFont="1" applyBorder="1"/>
    <xf numFmtId="0" fontId="12" fillId="0" borderId="14" xfId="2" applyFont="1" applyBorder="1"/>
    <xf numFmtId="0" fontId="12" fillId="0" borderId="31" xfId="2" applyFont="1" applyBorder="1" applyAlignment="1">
      <alignment horizontal="center"/>
    </xf>
    <xf numFmtId="0" fontId="12" fillId="0" borderId="25" xfId="2" applyFont="1" applyBorder="1"/>
    <xf numFmtId="0" fontId="12" fillId="0" borderId="26" xfId="2" applyFont="1" applyBorder="1"/>
    <xf numFmtId="3" fontId="17" fillId="0" borderId="33" xfId="2" applyNumberFormat="1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0" xfId="2" applyFont="1" applyBorder="1"/>
    <xf numFmtId="0" fontId="12" fillId="0" borderId="11" xfId="2" applyFont="1" applyBorder="1"/>
    <xf numFmtId="0" fontId="11" fillId="0" borderId="36" xfId="2" applyFont="1" applyBorder="1" applyAlignment="1">
      <alignment horizontal="center"/>
    </xf>
    <xf numFmtId="0" fontId="12" fillId="0" borderId="0" xfId="2" applyFont="1" applyFill="1" applyBorder="1"/>
    <xf numFmtId="0" fontId="12" fillId="0" borderId="0" xfId="2" applyFont="1"/>
    <xf numFmtId="0" fontId="18" fillId="0" borderId="0" xfId="2" applyFont="1"/>
    <xf numFmtId="0" fontId="11" fillId="0" borderId="0" xfId="2" applyFont="1" applyBorder="1"/>
    <xf numFmtId="0" fontId="12" fillId="0" borderId="0" xfId="2" applyFont="1" applyBorder="1"/>
    <xf numFmtId="0" fontId="11" fillId="0" borderId="8" xfId="2" applyFont="1" applyBorder="1"/>
    <xf numFmtId="0" fontId="12" fillId="0" borderId="8" xfId="2" applyFont="1" applyBorder="1"/>
    <xf numFmtId="0" fontId="12" fillId="0" borderId="6" xfId="2" applyFont="1" applyBorder="1"/>
    <xf numFmtId="189" fontId="12" fillId="0" borderId="6" xfId="2" applyNumberFormat="1" applyFont="1" applyBorder="1" applyAlignment="1">
      <alignment horizontal="left"/>
    </xf>
    <xf numFmtId="0" fontId="11" fillId="0" borderId="6" xfId="2" applyFont="1" applyBorder="1"/>
    <xf numFmtId="0" fontId="12" fillId="0" borderId="8" xfId="2" quotePrefix="1" applyFont="1" applyBorder="1"/>
    <xf numFmtId="0" fontId="11" fillId="0" borderId="0" xfId="2" applyFont="1" applyBorder="1" applyAlignment="1">
      <alignment horizontal="center"/>
    </xf>
    <xf numFmtId="0" fontId="16" fillId="0" borderId="0" xfId="0" applyFont="1"/>
    <xf numFmtId="0" fontId="15" fillId="0" borderId="0" xfId="2" applyFont="1"/>
    <xf numFmtId="0" fontId="12" fillId="0" borderId="0" xfId="2" applyFont="1" applyAlignment="1">
      <alignment horizontal="center"/>
    </xf>
    <xf numFmtId="43" fontId="12" fillId="0" borderId="0" xfId="1" applyFont="1"/>
    <xf numFmtId="43" fontId="0" fillId="0" borderId="1" xfId="0" applyNumberFormat="1" applyBorder="1"/>
    <xf numFmtId="43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1" xfId="0" applyBorder="1" applyAlignment="1">
      <alignment horizontal="left"/>
    </xf>
    <xf numFmtId="187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187" fontId="0" fillId="0" borderId="1" xfId="0" applyNumberFormat="1" applyFont="1" applyBorder="1"/>
    <xf numFmtId="0" fontId="0" fillId="0" borderId="1" xfId="1" applyNumberFormat="1" applyFont="1" applyBorder="1"/>
    <xf numFmtId="43" fontId="2" fillId="0" borderId="0" xfId="1" applyFont="1" applyBorder="1" applyAlignment="1">
      <alignment horizontal="right"/>
    </xf>
    <xf numFmtId="187" fontId="0" fillId="0" borderId="0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43" fontId="7" fillId="0" borderId="0" xfId="1" applyFont="1" applyBorder="1" applyAlignment="1">
      <alignment horizontal="right"/>
    </xf>
    <xf numFmtId="43" fontId="9" fillId="0" borderId="0" xfId="1" applyFont="1" applyBorder="1" applyAlignment="1">
      <alignment horizontal="right"/>
    </xf>
    <xf numFmtId="187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9" fillId="0" borderId="0" xfId="1" applyFont="1" applyBorder="1"/>
    <xf numFmtId="43" fontId="7" fillId="0" borderId="0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7" fillId="0" borderId="1" xfId="1" applyNumberFormat="1" applyFont="1" applyBorder="1" applyAlignment="1">
      <alignment horizontal="right"/>
    </xf>
    <xf numFmtId="0" fontId="7" fillId="0" borderId="1" xfId="1" applyNumberFormat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4" fontId="9" fillId="0" borderId="1" xfId="1" applyNumberFormat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44" fontId="0" fillId="0" borderId="1" xfId="1" applyNumberFormat="1" applyFont="1" applyBorder="1"/>
    <xf numFmtId="44" fontId="7" fillId="0" borderId="1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8" fillId="0" borderId="1" xfId="1" applyNumberFormat="1" applyFont="1" applyBorder="1"/>
    <xf numFmtId="0" fontId="8" fillId="0" borderId="0" xfId="1" applyNumberFormat="1" applyFont="1" applyAlignment="1">
      <alignment horizontal="left"/>
    </xf>
    <xf numFmtId="44" fontId="7" fillId="0" borderId="1" xfId="1" applyNumberFormat="1" applyFont="1" applyBorder="1"/>
    <xf numFmtId="44" fontId="9" fillId="0" borderId="1" xfId="1" applyNumberFormat="1" applyFont="1" applyBorder="1"/>
    <xf numFmtId="43" fontId="8" fillId="0" borderId="1" xfId="1" applyFont="1" applyBorder="1"/>
    <xf numFmtId="44" fontId="0" fillId="0" borderId="1" xfId="1" applyNumberFormat="1" applyFont="1" applyBorder="1" applyAlignment="1">
      <alignment horizontal="right"/>
    </xf>
    <xf numFmtId="0" fontId="7" fillId="0" borderId="1" xfId="1" applyNumberFormat="1" applyFont="1" applyBorder="1" applyAlignment="1">
      <alignment horizontal="center"/>
    </xf>
    <xf numFmtId="190" fontId="7" fillId="0" borderId="1" xfId="1" applyNumberFormat="1" applyFont="1" applyBorder="1" applyAlignment="1">
      <alignment horizontal="left"/>
    </xf>
    <xf numFmtId="187" fontId="7" fillId="0" borderId="1" xfId="1" applyNumberFormat="1" applyFont="1" applyBorder="1" applyAlignment="1">
      <alignment horizontal="center"/>
    </xf>
    <xf numFmtId="187" fontId="0" fillId="0" borderId="1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87" fontId="0" fillId="0" borderId="1" xfId="0" applyNumberFormat="1" applyBorder="1"/>
    <xf numFmtId="0" fontId="0" fillId="0" borderId="1" xfId="0" applyNumberFormat="1" applyFont="1" applyBorder="1"/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center"/>
    </xf>
    <xf numFmtId="187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0" xfId="0" applyNumberFormat="1"/>
    <xf numFmtId="187" fontId="0" fillId="0" borderId="2" xfId="0" applyNumberFormat="1" applyBorder="1" applyAlignment="1">
      <alignment horizontal="center"/>
    </xf>
    <xf numFmtId="187" fontId="0" fillId="0" borderId="3" xfId="0" applyNumberFormat="1" applyBorder="1" applyAlignment="1">
      <alignment horizontal="center"/>
    </xf>
    <xf numFmtId="187" fontId="0" fillId="0" borderId="4" xfId="0" applyNumberForma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Font="1" applyBorder="1" applyAlignment="1">
      <alignment horizontal="center"/>
    </xf>
    <xf numFmtId="18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87" fontId="0" fillId="0" borderId="38" xfId="0" applyNumberFormat="1" applyBorder="1" applyAlignment="1">
      <alignment horizontal="center"/>
    </xf>
    <xf numFmtId="187" fontId="0" fillId="0" borderId="5" xfId="0" applyNumberFormat="1" applyBorder="1" applyAlignment="1">
      <alignment horizontal="center"/>
    </xf>
    <xf numFmtId="187" fontId="0" fillId="0" borderId="6" xfId="0" applyNumberFormat="1" applyBorder="1" applyAlignment="1">
      <alignment horizontal="center"/>
    </xf>
    <xf numFmtId="187" fontId="0" fillId="0" borderId="7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187" fontId="3" fillId="0" borderId="38" xfId="0" applyNumberFormat="1" applyFont="1" applyBorder="1" applyAlignment="1">
      <alignment horizontal="center" vertical="center"/>
    </xf>
    <xf numFmtId="187" fontId="1" fillId="0" borderId="38" xfId="1" applyNumberFormat="1" applyFont="1" applyBorder="1" applyAlignment="1">
      <alignment horizontal="center"/>
    </xf>
    <xf numFmtId="187" fontId="0" fillId="0" borderId="1" xfId="1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7" fontId="7" fillId="0" borderId="3" xfId="1" applyNumberFormat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188" fontId="12" fillId="0" borderId="29" xfId="4" applyNumberFormat="1" applyFont="1" applyFill="1" applyBorder="1" applyAlignment="1">
      <alignment horizontal="right"/>
    </xf>
    <xf numFmtId="188" fontId="12" fillId="0" borderId="30" xfId="4" applyNumberFormat="1" applyFont="1" applyFill="1" applyBorder="1" applyAlignment="1">
      <alignment horizontal="right"/>
    </xf>
    <xf numFmtId="188" fontId="12" fillId="0" borderId="5" xfId="4" applyNumberFormat="1" applyFont="1" applyFill="1" applyBorder="1" applyAlignment="1">
      <alignment horizontal="right"/>
    </xf>
    <xf numFmtId="188" fontId="12" fillId="0" borderId="32" xfId="4" applyNumberFormat="1" applyFont="1" applyFill="1" applyBorder="1" applyAlignment="1">
      <alignment horizontal="right"/>
    </xf>
    <xf numFmtId="188" fontId="12" fillId="0" borderId="34" xfId="4" applyNumberFormat="1" applyFont="1" applyFill="1" applyBorder="1" applyAlignment="1">
      <alignment horizontal="right"/>
    </xf>
    <xf numFmtId="188" fontId="12" fillId="0" borderId="35" xfId="4" applyNumberFormat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188" fontId="11" fillId="0" borderId="37" xfId="4" applyNumberFormat="1" applyFont="1" applyFill="1" applyBorder="1" applyAlignment="1">
      <alignment horizontal="right"/>
    </xf>
    <xf numFmtId="188" fontId="11" fillId="0" borderId="12" xfId="4" applyNumberFormat="1" applyFont="1" applyFill="1" applyBorder="1" applyAlignment="1">
      <alignment horizontal="right"/>
    </xf>
    <xf numFmtId="188" fontId="12" fillId="0" borderId="21" xfId="4" applyNumberFormat="1" applyFont="1" applyFill="1" applyBorder="1" applyAlignment="1">
      <alignment horizontal="center"/>
    </xf>
    <xf numFmtId="188" fontId="12" fillId="0" borderId="16" xfId="4" applyNumberFormat="1" applyFont="1" applyFill="1" applyBorder="1" applyAlignment="1">
      <alignment horizontal="center"/>
    </xf>
    <xf numFmtId="188" fontId="12" fillId="0" borderId="23" xfId="4" applyNumberFormat="1" applyFont="1" applyFill="1" applyBorder="1" applyAlignment="1">
      <alignment horizontal="center"/>
    </xf>
    <xf numFmtId="188" fontId="12" fillId="0" borderId="24" xfId="4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11" fillId="0" borderId="0" xfId="2" applyFont="1" applyBorder="1" applyAlignment="1">
      <alignment horizontal="left" wrapText="1"/>
    </xf>
    <xf numFmtId="0" fontId="11" fillId="3" borderId="10" xfId="2" applyFont="1" applyFill="1" applyBorder="1" applyAlignment="1">
      <alignment horizontal="center"/>
    </xf>
    <xf numFmtId="0" fontId="11" fillId="3" borderId="12" xfId="2" applyFont="1" applyFill="1" applyBorder="1" applyAlignment="1">
      <alignment horizontal="center"/>
    </xf>
    <xf numFmtId="188" fontId="12" fillId="0" borderId="18" xfId="4" applyNumberFormat="1" applyFont="1" applyFill="1" applyBorder="1" applyAlignment="1">
      <alignment horizontal="center"/>
    </xf>
    <xf numFmtId="188" fontId="12" fillId="0" borderId="19" xfId="4" applyNumberFormat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Comma" xfId="1" builtinId="3"/>
    <cellStyle name="Comma 2" xfId="4" xr:uid="{5ED49685-6A50-4E9F-8215-EA9409B7D675}"/>
    <cellStyle name="Normal" xfId="0" builtinId="0"/>
    <cellStyle name="Normal 2" xfId="2" xr:uid="{500F7E00-A756-42EF-AC23-8D377544BA48}"/>
    <cellStyle name="Percent 2" xfId="3" xr:uid="{0DB47AAC-8AED-4E14-8E36-BFB6C20AD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3414-CCE0-467F-9C07-35554552CAB1}">
  <dimension ref="A2:AW190"/>
  <sheetViews>
    <sheetView tabSelected="1" topLeftCell="AH165" zoomScaleNormal="100" workbookViewId="0">
      <selection activeCell="AL143" sqref="AL143:AM143"/>
    </sheetView>
  </sheetViews>
  <sheetFormatPr defaultRowHeight="14.25" x14ac:dyDescent="0.2"/>
  <cols>
    <col min="1" max="1" width="15.125" customWidth="1"/>
    <col min="3" max="3" width="10.375" customWidth="1"/>
    <col min="4" max="4" width="12.75" customWidth="1"/>
    <col min="6" max="6" width="10.375" customWidth="1"/>
    <col min="8" max="8" width="11" customWidth="1"/>
    <col min="9" max="9" width="11.875" customWidth="1"/>
    <col min="11" max="11" width="4.625" customWidth="1"/>
    <col min="12" max="12" width="12.625" customWidth="1"/>
    <col min="15" max="15" width="13" customWidth="1"/>
    <col min="20" max="21" width="11" customWidth="1"/>
    <col min="22" max="22" width="11" style="35" customWidth="1"/>
    <col min="23" max="24" width="11" customWidth="1"/>
    <col min="25" max="26" width="13.125" style="37" customWidth="1"/>
    <col min="27" max="27" width="13.125" style="147" customWidth="1"/>
    <col min="28" max="30" width="13.125" style="37" customWidth="1"/>
    <col min="31" max="31" width="11" customWidth="1"/>
    <col min="32" max="32" width="17.875" customWidth="1"/>
    <col min="33" max="33" width="12.625" customWidth="1"/>
    <col min="34" max="34" width="18.5" style="20" customWidth="1"/>
    <col min="35" max="35" width="14.625" customWidth="1"/>
    <col min="36" max="36" width="13.125" bestFit="1" customWidth="1"/>
    <col min="37" max="37" width="17.5" style="20" customWidth="1"/>
    <col min="38" max="38" width="37" customWidth="1"/>
    <col min="39" max="39" width="15.875" style="1" customWidth="1"/>
    <col min="40" max="40" width="5.25" customWidth="1"/>
    <col min="41" max="41" width="15" style="44" customWidth="1"/>
    <col min="42" max="42" width="16.375" style="45" customWidth="1"/>
    <col min="43" max="43" width="13.625" style="1" customWidth="1"/>
    <col min="44" max="44" width="9.375" bestFit="1" customWidth="1"/>
    <col min="45" max="45" width="12.375" customWidth="1"/>
    <col min="46" max="46" width="46.125" customWidth="1"/>
    <col min="47" max="47" width="10.125" style="51" customWidth="1"/>
    <col min="48" max="48" width="12.625" style="1" customWidth="1"/>
    <col min="49" max="49" width="14.375" customWidth="1"/>
    <col min="51" max="54" width="9" customWidth="1"/>
    <col min="56" max="56" width="9" customWidth="1"/>
  </cols>
  <sheetData>
    <row r="2" spans="1:49" x14ac:dyDescent="0.2">
      <c r="A2" s="216" t="s">
        <v>141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I2" s="194" t="s">
        <v>193</v>
      </c>
      <c r="AJ2" s="194"/>
      <c r="AL2" s="175" t="s">
        <v>228</v>
      </c>
      <c r="AM2" s="175"/>
      <c r="AN2" s="22"/>
      <c r="AO2" s="120"/>
      <c r="AP2" s="176" t="s">
        <v>146</v>
      </c>
      <c r="AQ2" s="176"/>
      <c r="AT2" s="51" t="s">
        <v>290</v>
      </c>
    </row>
    <row r="3" spans="1:49" ht="23.25" customHeight="1" x14ac:dyDescent="0.2">
      <c r="A3" s="185">
        <v>243914</v>
      </c>
      <c r="B3" s="185"/>
      <c r="C3" s="185"/>
      <c r="D3" s="185"/>
      <c r="F3" s="186">
        <v>243953</v>
      </c>
      <c r="G3" s="186"/>
      <c r="H3" s="186"/>
      <c r="I3" s="186"/>
      <c r="L3" s="180">
        <v>243973</v>
      </c>
      <c r="M3" s="180"/>
      <c r="N3" s="180"/>
      <c r="O3" s="180"/>
      <c r="Q3" s="180">
        <v>243984</v>
      </c>
      <c r="R3" s="180"/>
      <c r="S3" s="180"/>
      <c r="T3" s="180"/>
      <c r="U3" s="25"/>
      <c r="V3" s="177">
        <v>244000</v>
      </c>
      <c r="W3" s="177"/>
      <c r="X3" s="177"/>
      <c r="Y3" s="177"/>
      <c r="Z3" s="25"/>
      <c r="AA3" s="173">
        <v>244015</v>
      </c>
      <c r="AB3" s="173"/>
      <c r="AC3" s="173"/>
      <c r="AD3" s="173"/>
      <c r="AE3" s="25"/>
      <c r="AI3" s="16">
        <v>80000</v>
      </c>
      <c r="AK3" s="163">
        <v>243944</v>
      </c>
      <c r="AL3" s="5" t="s">
        <v>0</v>
      </c>
      <c r="AM3" s="4">
        <v>336700</v>
      </c>
      <c r="AN3" s="23"/>
      <c r="AO3" s="4"/>
      <c r="AP3" s="121" t="s">
        <v>147</v>
      </c>
      <c r="AQ3" s="49">
        <v>120000</v>
      </c>
      <c r="AS3" s="50" t="s">
        <v>273</v>
      </c>
      <c r="AT3" s="50" t="s">
        <v>311</v>
      </c>
      <c r="AU3" s="50" t="s">
        <v>6</v>
      </c>
      <c r="AV3" s="49" t="s">
        <v>275</v>
      </c>
      <c r="AW3" s="50" t="s">
        <v>7</v>
      </c>
    </row>
    <row r="4" spans="1:49" s="51" customFormat="1" ht="15" customHeight="1" x14ac:dyDescent="0.2">
      <c r="A4" s="115" t="s">
        <v>5</v>
      </c>
      <c r="B4" s="6" t="s">
        <v>6</v>
      </c>
      <c r="C4" s="6" t="s">
        <v>7</v>
      </c>
      <c r="D4" s="6" t="s">
        <v>8</v>
      </c>
      <c r="F4" s="49" t="s">
        <v>5</v>
      </c>
      <c r="G4" s="49" t="s">
        <v>6</v>
      </c>
      <c r="H4" s="49" t="s">
        <v>7</v>
      </c>
      <c r="I4" s="49" t="s">
        <v>8</v>
      </c>
      <c r="L4" s="50" t="s">
        <v>5</v>
      </c>
      <c r="M4" s="50" t="s">
        <v>6</v>
      </c>
      <c r="N4" s="50" t="s">
        <v>7</v>
      </c>
      <c r="O4" s="49" t="s">
        <v>8</v>
      </c>
      <c r="Q4" s="50" t="s">
        <v>5</v>
      </c>
      <c r="R4" s="48" t="s">
        <v>6</v>
      </c>
      <c r="S4" s="50" t="s">
        <v>7</v>
      </c>
      <c r="T4" s="49" t="s">
        <v>8</v>
      </c>
      <c r="U4" s="116"/>
      <c r="V4" s="5" t="s">
        <v>231</v>
      </c>
      <c r="W4" s="5"/>
      <c r="X4" s="5"/>
      <c r="Y4" s="4">
        <v>1000</v>
      </c>
      <c r="Z4" s="38"/>
      <c r="AA4" s="145" t="s">
        <v>231</v>
      </c>
      <c r="AB4" s="4"/>
      <c r="AC4" s="4"/>
      <c r="AD4" s="47">
        <v>300</v>
      </c>
      <c r="AE4" s="116"/>
      <c r="AF4" s="51" t="s">
        <v>313</v>
      </c>
      <c r="AG4" s="159"/>
      <c r="AH4" s="118"/>
      <c r="AI4" s="16">
        <v>120000</v>
      </c>
      <c r="AK4" s="167">
        <v>243945</v>
      </c>
      <c r="AL4" s="117" t="s">
        <v>1</v>
      </c>
      <c r="AM4" s="168">
        <v>346680</v>
      </c>
      <c r="AN4" s="116"/>
      <c r="AO4" s="49"/>
      <c r="AP4" s="122" t="s">
        <v>148</v>
      </c>
      <c r="AQ4" s="49">
        <v>60000</v>
      </c>
      <c r="AS4" s="50">
        <v>1</v>
      </c>
      <c r="AT4" s="50" t="s">
        <v>276</v>
      </c>
      <c r="AU4" s="50">
        <v>50</v>
      </c>
      <c r="AV4" s="49">
        <v>41000</v>
      </c>
      <c r="AW4" s="119">
        <f t="shared" ref="AW4:AW11" si="0">+AU4*AV4</f>
        <v>2050000</v>
      </c>
    </row>
    <row r="5" spans="1:49" x14ac:dyDescent="0.2">
      <c r="A5" s="2" t="s">
        <v>9</v>
      </c>
      <c r="B5" s="6">
        <v>200</v>
      </c>
      <c r="C5" s="3">
        <v>330</v>
      </c>
      <c r="D5" s="7">
        <v>66000</v>
      </c>
      <c r="F5" s="4" t="s">
        <v>10</v>
      </c>
      <c r="G5" s="4">
        <v>20</v>
      </c>
      <c r="H5" s="4">
        <v>2160</v>
      </c>
      <c r="I5" s="4">
        <v>43200</v>
      </c>
      <c r="L5" s="5" t="s">
        <v>11</v>
      </c>
      <c r="M5" s="5"/>
      <c r="N5" s="5"/>
      <c r="O5" s="4">
        <v>5400</v>
      </c>
      <c r="Q5" s="5" t="s">
        <v>231</v>
      </c>
      <c r="R5" s="5"/>
      <c r="S5" s="5"/>
      <c r="T5" s="4">
        <v>1000</v>
      </c>
      <c r="U5" s="23"/>
      <c r="V5" s="5" t="s">
        <v>207</v>
      </c>
      <c r="W5" s="5"/>
      <c r="X5" s="5"/>
      <c r="Y5" s="4">
        <v>200</v>
      </c>
      <c r="Z5" s="38"/>
      <c r="AA5" s="36" t="s">
        <v>258</v>
      </c>
      <c r="AB5" s="4"/>
      <c r="AC5" s="4"/>
      <c r="AD5" s="30">
        <v>299</v>
      </c>
      <c r="AE5" s="23"/>
      <c r="AF5" s="46" t="s">
        <v>424</v>
      </c>
      <c r="AG5" s="159"/>
      <c r="AI5" s="16">
        <v>60000</v>
      </c>
      <c r="AK5" s="163">
        <v>243977</v>
      </c>
      <c r="AL5" s="5" t="s">
        <v>107</v>
      </c>
      <c r="AM5" s="4">
        <v>252047.06</v>
      </c>
      <c r="AN5" s="23"/>
      <c r="AO5" s="123">
        <v>243919</v>
      </c>
      <c r="AP5" s="121" t="s">
        <v>149</v>
      </c>
      <c r="AQ5" s="4">
        <v>60000</v>
      </c>
      <c r="AS5" s="50">
        <v>2</v>
      </c>
      <c r="AT5" s="5" t="s">
        <v>277</v>
      </c>
      <c r="AU5" s="50">
        <v>30</v>
      </c>
      <c r="AV5" s="4">
        <v>41000</v>
      </c>
      <c r="AW5" s="113">
        <f>+AU5*AV5</f>
        <v>1230000</v>
      </c>
    </row>
    <row r="6" spans="1:49" x14ac:dyDescent="0.2">
      <c r="A6" s="2" t="s">
        <v>12</v>
      </c>
      <c r="B6" s="6">
        <v>14</v>
      </c>
      <c r="C6" s="3">
        <v>340</v>
      </c>
      <c r="D6" s="7">
        <v>4760</v>
      </c>
      <c r="F6" s="4" t="s">
        <v>13</v>
      </c>
      <c r="G6" s="4"/>
      <c r="H6" s="4"/>
      <c r="I6" s="4">
        <v>2681</v>
      </c>
      <c r="L6" s="5" t="s">
        <v>14</v>
      </c>
      <c r="M6" s="5"/>
      <c r="N6" s="5"/>
      <c r="O6" s="4">
        <v>1401</v>
      </c>
      <c r="Q6" s="5" t="s">
        <v>159</v>
      </c>
      <c r="R6" s="5"/>
      <c r="S6" s="5"/>
      <c r="T6" s="4">
        <v>187</v>
      </c>
      <c r="U6" s="23"/>
      <c r="V6" s="5" t="s">
        <v>208</v>
      </c>
      <c r="W6" s="5"/>
      <c r="X6" s="5"/>
      <c r="Y6" s="4">
        <v>17385</v>
      </c>
      <c r="Z6" s="38"/>
      <c r="AA6" s="36" t="s">
        <v>259</v>
      </c>
      <c r="AB6" s="4"/>
      <c r="AC6" s="4"/>
      <c r="AD6" s="30">
        <v>45</v>
      </c>
      <c r="AE6" s="23"/>
      <c r="AF6" s="1">
        <v>200000</v>
      </c>
      <c r="AG6" s="1"/>
      <c r="AI6" s="16">
        <v>128850</v>
      </c>
      <c r="AK6" s="163">
        <v>243979</v>
      </c>
      <c r="AL6" s="5" t="s">
        <v>2</v>
      </c>
      <c r="AM6" s="4">
        <v>183505</v>
      </c>
      <c r="AN6" s="23"/>
      <c r="AO6" s="123">
        <v>243953</v>
      </c>
      <c r="AP6" s="121" t="s">
        <v>146</v>
      </c>
      <c r="AQ6" s="4">
        <v>60000</v>
      </c>
      <c r="AS6" s="160">
        <v>3</v>
      </c>
      <c r="AT6" s="5" t="s">
        <v>475</v>
      </c>
      <c r="AU6" s="160">
        <v>20</v>
      </c>
      <c r="AV6" s="4">
        <v>41000</v>
      </c>
      <c r="AW6" s="113">
        <f>+AU6*AV6</f>
        <v>820000</v>
      </c>
    </row>
    <row r="7" spans="1:49" x14ac:dyDescent="0.2">
      <c r="A7" s="2" t="s">
        <v>15</v>
      </c>
      <c r="B7" s="6">
        <v>15</v>
      </c>
      <c r="C7" s="3">
        <v>75</v>
      </c>
      <c r="D7" s="7">
        <v>1125</v>
      </c>
      <c r="F7" s="4" t="s">
        <v>16</v>
      </c>
      <c r="G7" s="4"/>
      <c r="H7" s="4"/>
      <c r="I7" s="4">
        <v>4250</v>
      </c>
      <c r="L7" s="5" t="s">
        <v>17</v>
      </c>
      <c r="M7" s="5"/>
      <c r="N7" s="5"/>
      <c r="O7" s="4">
        <v>200</v>
      </c>
      <c r="Q7" s="5" t="s">
        <v>160</v>
      </c>
      <c r="R7" s="5"/>
      <c r="S7" s="5"/>
      <c r="T7" s="4">
        <v>615</v>
      </c>
      <c r="U7" s="23"/>
      <c r="V7" s="5" t="s">
        <v>78</v>
      </c>
      <c r="W7" s="5"/>
      <c r="X7" s="5"/>
      <c r="Y7" s="4">
        <v>2320</v>
      </c>
      <c r="Z7" s="38"/>
      <c r="AA7" s="36" t="s">
        <v>231</v>
      </c>
      <c r="AB7" s="4"/>
      <c r="AC7" s="4"/>
      <c r="AD7" s="30">
        <v>100</v>
      </c>
      <c r="AE7" s="23"/>
      <c r="AF7" s="1">
        <v>4000</v>
      </c>
      <c r="AG7" s="1"/>
      <c r="AI7" s="16">
        <v>1770</v>
      </c>
      <c r="AK7" s="163">
        <v>243979</v>
      </c>
      <c r="AL7" s="5" t="s">
        <v>3</v>
      </c>
      <c r="AM7" s="4">
        <v>105930</v>
      </c>
      <c r="AN7" s="23"/>
      <c r="AO7" s="56">
        <v>243982</v>
      </c>
      <c r="AP7" s="124" t="s">
        <v>146</v>
      </c>
      <c r="AQ7" s="4">
        <v>60000</v>
      </c>
      <c r="AS7" s="50">
        <v>4</v>
      </c>
      <c r="AT7" s="5" t="s">
        <v>278</v>
      </c>
      <c r="AU7" s="50">
        <v>2</v>
      </c>
      <c r="AV7" s="4">
        <v>46500</v>
      </c>
      <c r="AW7" s="113">
        <f t="shared" si="0"/>
        <v>93000</v>
      </c>
    </row>
    <row r="8" spans="1:49" x14ac:dyDescent="0.2">
      <c r="A8" s="2" t="s">
        <v>18</v>
      </c>
      <c r="B8" s="6">
        <v>300</v>
      </c>
      <c r="C8" s="3">
        <v>24</v>
      </c>
      <c r="D8" s="7">
        <v>7200</v>
      </c>
      <c r="F8" s="4" t="s">
        <v>19</v>
      </c>
      <c r="G8" s="4"/>
      <c r="H8" s="4"/>
      <c r="I8" s="8">
        <f>SUM(I5:I7)</f>
        <v>50131</v>
      </c>
      <c r="L8" s="5" t="s">
        <v>20</v>
      </c>
      <c r="M8" s="5"/>
      <c r="N8" s="5"/>
      <c r="O8" s="4">
        <v>200</v>
      </c>
      <c r="Q8" s="5" t="s">
        <v>25</v>
      </c>
      <c r="R8" s="5"/>
      <c r="S8" s="5"/>
      <c r="T8" s="4">
        <v>8800</v>
      </c>
      <c r="U8" s="23"/>
      <c r="V8" s="5" t="s">
        <v>209</v>
      </c>
      <c r="W8" s="5"/>
      <c r="X8" s="5"/>
      <c r="Y8" s="4">
        <v>18579</v>
      </c>
      <c r="Z8" s="38"/>
      <c r="AA8" s="36" t="s">
        <v>25</v>
      </c>
      <c r="AB8" s="4"/>
      <c r="AC8" s="4"/>
      <c r="AD8" s="30">
        <v>4700</v>
      </c>
      <c r="AE8" s="23"/>
      <c r="AF8" s="1">
        <v>3900</v>
      </c>
      <c r="AG8" s="1"/>
      <c r="AH8" s="20">
        <v>243914</v>
      </c>
      <c r="AI8" s="1">
        <v>282981</v>
      </c>
      <c r="AK8" s="163">
        <v>243997</v>
      </c>
      <c r="AL8" s="5" t="s">
        <v>107</v>
      </c>
      <c r="AM8" s="4">
        <v>66039.33</v>
      </c>
      <c r="AN8" s="24"/>
      <c r="AO8" s="56">
        <v>244013</v>
      </c>
      <c r="AP8" s="124" t="s">
        <v>146</v>
      </c>
      <c r="AQ8" s="4">
        <v>60000</v>
      </c>
      <c r="AS8" s="50">
        <v>5</v>
      </c>
      <c r="AT8" s="5" t="s">
        <v>279</v>
      </c>
      <c r="AU8" s="50">
        <v>10</v>
      </c>
      <c r="AV8" s="4">
        <v>1200</v>
      </c>
      <c r="AW8" s="113">
        <f t="shared" si="0"/>
        <v>12000</v>
      </c>
    </row>
    <row r="9" spans="1:49" x14ac:dyDescent="0.2">
      <c r="A9" s="2" t="s">
        <v>21</v>
      </c>
      <c r="B9" s="6"/>
      <c r="C9" s="3"/>
      <c r="D9" s="7">
        <v>3896</v>
      </c>
      <c r="F9" s="187">
        <v>243954</v>
      </c>
      <c r="G9" s="187"/>
      <c r="H9" s="187"/>
      <c r="I9" s="187"/>
      <c r="L9" s="5" t="s">
        <v>22</v>
      </c>
      <c r="M9" s="5"/>
      <c r="N9" s="5"/>
      <c r="O9" s="4">
        <v>350</v>
      </c>
      <c r="Q9" s="5" t="s">
        <v>19</v>
      </c>
      <c r="R9" s="5"/>
      <c r="S9" s="5"/>
      <c r="T9" s="8">
        <f>SUM(T5:T8)</f>
        <v>10602</v>
      </c>
      <c r="U9" s="24"/>
      <c r="V9" s="5" t="s">
        <v>210</v>
      </c>
      <c r="W9" s="5"/>
      <c r="X9" s="5"/>
      <c r="Y9" s="4">
        <v>45</v>
      </c>
      <c r="Z9" s="38"/>
      <c r="AA9" s="36" t="s">
        <v>19</v>
      </c>
      <c r="AB9" s="4"/>
      <c r="AC9" s="4"/>
      <c r="AD9" s="32">
        <f>SUM(AD4:AD8)</f>
        <v>5444</v>
      </c>
      <c r="AE9" s="24"/>
      <c r="AF9" s="1">
        <v>10100</v>
      </c>
      <c r="AG9" s="1"/>
      <c r="AH9" s="20">
        <v>243918</v>
      </c>
      <c r="AI9" s="1">
        <v>29500</v>
      </c>
      <c r="AK9" s="163">
        <v>243998</v>
      </c>
      <c r="AL9" s="5" t="s">
        <v>5</v>
      </c>
      <c r="AM9" s="4">
        <v>6531.01</v>
      </c>
      <c r="AN9" s="1"/>
      <c r="AO9" s="56">
        <v>244048</v>
      </c>
      <c r="AP9" s="124" t="s">
        <v>146</v>
      </c>
      <c r="AQ9" s="4">
        <v>60000</v>
      </c>
      <c r="AS9" s="50">
        <v>6</v>
      </c>
      <c r="AT9" s="5" t="s">
        <v>280</v>
      </c>
      <c r="AU9" s="50">
        <v>2</v>
      </c>
      <c r="AV9" s="4">
        <v>125800</v>
      </c>
      <c r="AW9" s="113">
        <f t="shared" si="0"/>
        <v>251600</v>
      </c>
    </row>
    <row r="10" spans="1:49" x14ac:dyDescent="0.2">
      <c r="A10" s="2" t="s">
        <v>23</v>
      </c>
      <c r="B10" s="6"/>
      <c r="C10" s="3"/>
      <c r="D10" s="7">
        <v>200000</v>
      </c>
      <c r="F10" s="9" t="s">
        <v>10</v>
      </c>
      <c r="G10" s="4">
        <v>45</v>
      </c>
      <c r="H10" s="4">
        <v>2160</v>
      </c>
      <c r="I10" s="4">
        <v>97200</v>
      </c>
      <c r="L10" s="5" t="s">
        <v>231</v>
      </c>
      <c r="M10" s="5"/>
      <c r="N10" s="5"/>
      <c r="O10" s="4">
        <v>1000</v>
      </c>
      <c r="Q10" s="181">
        <v>243985</v>
      </c>
      <c r="R10" s="182"/>
      <c r="S10" s="182"/>
      <c r="T10" s="183"/>
      <c r="U10" s="25"/>
      <c r="V10" s="5" t="s">
        <v>211</v>
      </c>
      <c r="W10" s="5"/>
      <c r="X10" s="5"/>
      <c r="Y10" s="4">
        <v>7700</v>
      </c>
      <c r="Z10" s="125"/>
      <c r="AA10" s="173">
        <v>244016</v>
      </c>
      <c r="AB10" s="173"/>
      <c r="AC10" s="173"/>
      <c r="AD10" s="173"/>
      <c r="AE10" s="25"/>
      <c r="AF10" s="1">
        <v>5550</v>
      </c>
      <c r="AG10" s="1"/>
      <c r="AH10" s="20">
        <v>243919</v>
      </c>
      <c r="AI10" s="1">
        <v>60000</v>
      </c>
      <c r="AJ10" t="s">
        <v>146</v>
      </c>
      <c r="AK10" s="163">
        <v>243998</v>
      </c>
      <c r="AL10" s="5" t="s">
        <v>5</v>
      </c>
      <c r="AM10" s="4">
        <v>5282.62</v>
      </c>
      <c r="AN10" s="1"/>
      <c r="AO10" s="56">
        <v>244075</v>
      </c>
      <c r="AP10" s="124" t="s">
        <v>146</v>
      </c>
      <c r="AQ10" s="4">
        <v>60000</v>
      </c>
      <c r="AS10" s="50">
        <v>7</v>
      </c>
      <c r="AT10" s="5" t="s">
        <v>289</v>
      </c>
      <c r="AU10" s="50">
        <v>2</v>
      </c>
      <c r="AV10" s="4">
        <v>46500</v>
      </c>
      <c r="AW10" s="113">
        <f t="shared" si="0"/>
        <v>93000</v>
      </c>
    </row>
    <row r="11" spans="1:49" x14ac:dyDescent="0.2">
      <c r="A11" s="2" t="s">
        <v>19</v>
      </c>
      <c r="B11" s="6"/>
      <c r="C11" s="3"/>
      <c r="D11" s="10">
        <f>SUM(D5:D10)</f>
        <v>282981</v>
      </c>
      <c r="F11" s="4" t="s">
        <v>25</v>
      </c>
      <c r="G11" s="4"/>
      <c r="H11" s="4"/>
      <c r="I11" s="4">
        <v>4350</v>
      </c>
      <c r="L11" s="5" t="s">
        <v>26</v>
      </c>
      <c r="M11" s="5"/>
      <c r="N11" s="5"/>
      <c r="O11" s="4">
        <v>5500</v>
      </c>
      <c r="Q11" s="5" t="s">
        <v>231</v>
      </c>
      <c r="R11" s="5"/>
      <c r="S11" s="5"/>
      <c r="T11" s="4">
        <v>1000</v>
      </c>
      <c r="U11" s="23"/>
      <c r="V11" s="5" t="s">
        <v>212</v>
      </c>
      <c r="W11" s="5"/>
      <c r="X11" s="5"/>
      <c r="Y11" s="4">
        <v>475</v>
      </c>
      <c r="Z11" s="25"/>
      <c r="AA11" s="36" t="s">
        <v>117</v>
      </c>
      <c r="AB11" s="55"/>
      <c r="AC11" s="55"/>
      <c r="AD11" s="30">
        <v>120</v>
      </c>
      <c r="AE11" s="23"/>
      <c r="AF11" s="1">
        <v>5800</v>
      </c>
      <c r="AG11" s="1"/>
      <c r="AI11" s="1">
        <v>57600</v>
      </c>
      <c r="AK11" s="163">
        <v>243998</v>
      </c>
      <c r="AL11" s="5" t="s">
        <v>5</v>
      </c>
      <c r="AM11" s="4">
        <v>3402.6</v>
      </c>
      <c r="AN11" s="23"/>
      <c r="AO11" s="4"/>
      <c r="AP11" s="124"/>
      <c r="AQ11" s="8">
        <f>SUM(AQ3:AQ10)</f>
        <v>540000</v>
      </c>
      <c r="AS11" s="50">
        <v>8</v>
      </c>
      <c r="AT11" s="5" t="s">
        <v>282</v>
      </c>
      <c r="AU11" s="50">
        <v>1</v>
      </c>
      <c r="AV11" s="4">
        <v>35300</v>
      </c>
      <c r="AW11" s="113">
        <f t="shared" si="0"/>
        <v>35300</v>
      </c>
    </row>
    <row r="12" spans="1:49" x14ac:dyDescent="0.2">
      <c r="A12" s="2"/>
      <c r="B12" s="6"/>
      <c r="C12" s="3"/>
      <c r="D12" s="10"/>
      <c r="F12" s="4" t="s">
        <v>19</v>
      </c>
      <c r="G12" s="4"/>
      <c r="H12" s="4"/>
      <c r="I12" s="8">
        <f>SUM(I10:I11)</f>
        <v>101550</v>
      </c>
      <c r="L12" s="5" t="s">
        <v>19</v>
      </c>
      <c r="M12" s="5"/>
      <c r="N12" s="5"/>
      <c r="O12" s="8">
        <f>SUM(O5:O11)</f>
        <v>14051</v>
      </c>
      <c r="Q12" s="5" t="s">
        <v>161</v>
      </c>
      <c r="R12" s="5"/>
      <c r="S12" s="5"/>
      <c r="T12" s="4">
        <v>218</v>
      </c>
      <c r="U12" s="23"/>
      <c r="V12" s="5" t="s">
        <v>213</v>
      </c>
      <c r="W12" s="5"/>
      <c r="X12" s="5"/>
      <c r="Y12" s="4">
        <v>400</v>
      </c>
      <c r="Z12" s="38"/>
      <c r="AA12" s="145" t="s">
        <v>231</v>
      </c>
      <c r="AB12" s="4"/>
      <c r="AC12" s="4"/>
      <c r="AD12" s="47">
        <v>300</v>
      </c>
      <c r="AE12" s="23"/>
      <c r="AF12" s="1">
        <v>7500</v>
      </c>
      <c r="AG12" s="1"/>
      <c r="AH12" s="20">
        <v>243920</v>
      </c>
      <c r="AI12" s="1">
        <v>1260</v>
      </c>
      <c r="AK12" s="163">
        <v>243998</v>
      </c>
      <c r="AL12" s="5" t="s">
        <v>201</v>
      </c>
      <c r="AM12" s="4">
        <v>111782.9</v>
      </c>
      <c r="AN12" s="23"/>
      <c r="AO12" s="1"/>
      <c r="AP12" s="43"/>
      <c r="AS12" s="5"/>
      <c r="AT12" s="5" t="s">
        <v>19</v>
      </c>
      <c r="AU12" s="50"/>
      <c r="AV12" s="4"/>
      <c r="AW12" s="114">
        <f>SUM(AW4:AW11)</f>
        <v>4584900</v>
      </c>
    </row>
    <row r="13" spans="1:49" x14ac:dyDescent="0.2">
      <c r="A13" s="188">
        <v>243918</v>
      </c>
      <c r="B13" s="188"/>
      <c r="C13" s="188"/>
      <c r="D13" s="188"/>
      <c r="F13" s="187">
        <v>243955</v>
      </c>
      <c r="G13" s="187"/>
      <c r="H13" s="187"/>
      <c r="I13" s="187"/>
      <c r="L13" s="177">
        <v>243974</v>
      </c>
      <c r="M13" s="177"/>
      <c r="N13" s="177"/>
      <c r="O13" s="177"/>
      <c r="Q13" s="5" t="s">
        <v>25</v>
      </c>
      <c r="R13" s="5"/>
      <c r="S13" s="5"/>
      <c r="T13" s="4">
        <v>4200</v>
      </c>
      <c r="U13" s="23"/>
      <c r="V13" s="5" t="s">
        <v>214</v>
      </c>
      <c r="W13" s="5"/>
      <c r="X13" s="5"/>
      <c r="Y13" s="4">
        <v>596</v>
      </c>
      <c r="Z13" s="38"/>
      <c r="AA13" s="36" t="s">
        <v>83</v>
      </c>
      <c r="AB13" s="4"/>
      <c r="AC13" s="4"/>
      <c r="AD13" s="30">
        <v>350</v>
      </c>
      <c r="AE13" s="23"/>
      <c r="AF13" s="1">
        <v>4200</v>
      </c>
      <c r="AG13" s="1"/>
      <c r="AH13" s="20">
        <v>243922</v>
      </c>
      <c r="AI13" s="1">
        <v>12960</v>
      </c>
      <c r="AK13" s="163">
        <v>244003</v>
      </c>
      <c r="AL13" s="5" t="s">
        <v>218</v>
      </c>
      <c r="AM13" s="4">
        <v>115887.5</v>
      </c>
      <c r="AN13" s="24"/>
      <c r="AO13" s="23"/>
      <c r="AP13" s="42"/>
    </row>
    <row r="14" spans="1:49" x14ac:dyDescent="0.2">
      <c r="A14" s="2" t="s">
        <v>27</v>
      </c>
      <c r="B14" s="6"/>
      <c r="C14" s="3"/>
      <c r="D14" s="10">
        <v>29500</v>
      </c>
      <c r="F14" s="4" t="s">
        <v>10</v>
      </c>
      <c r="G14" s="4">
        <v>3</v>
      </c>
      <c r="H14" s="4">
        <v>2160</v>
      </c>
      <c r="I14" s="4">
        <v>6480</v>
      </c>
      <c r="L14" s="5" t="s">
        <v>28</v>
      </c>
      <c r="M14" s="5"/>
      <c r="N14" s="5"/>
      <c r="O14" s="4">
        <v>300</v>
      </c>
      <c r="Q14" s="5" t="s">
        <v>19</v>
      </c>
      <c r="R14" s="5"/>
      <c r="S14" s="5"/>
      <c r="T14" s="8">
        <f>SUM(T11:T13)</f>
        <v>5418</v>
      </c>
      <c r="U14" s="24"/>
      <c r="V14" s="5" t="s">
        <v>25</v>
      </c>
      <c r="W14" s="5"/>
      <c r="X14" s="5"/>
      <c r="Y14" s="4">
        <v>7900</v>
      </c>
      <c r="Z14" s="38"/>
      <c r="AA14" s="36" t="s">
        <v>25</v>
      </c>
      <c r="AB14" s="4"/>
      <c r="AC14" s="4"/>
      <c r="AD14" s="30">
        <v>3000</v>
      </c>
      <c r="AE14" s="24"/>
      <c r="AF14" s="1">
        <v>4480</v>
      </c>
      <c r="AG14" s="1"/>
      <c r="AH14" s="20">
        <v>243924</v>
      </c>
      <c r="AI14" s="1">
        <v>4000</v>
      </c>
      <c r="AK14" s="163">
        <v>244020</v>
      </c>
      <c r="AL14" s="5" t="s">
        <v>358</v>
      </c>
      <c r="AM14" s="4">
        <v>136876</v>
      </c>
      <c r="AO14" s="23"/>
      <c r="AP14" s="42"/>
      <c r="AQ14" s="23"/>
      <c r="AT14" s="162" t="s">
        <v>290</v>
      </c>
    </row>
    <row r="15" spans="1:49" x14ac:dyDescent="0.2">
      <c r="A15" s="2" t="s">
        <v>29</v>
      </c>
      <c r="B15" s="6"/>
      <c r="C15" s="3"/>
      <c r="D15" s="7"/>
      <c r="F15" s="4" t="s">
        <v>30</v>
      </c>
      <c r="G15" s="4">
        <v>24</v>
      </c>
      <c r="H15" s="4">
        <v>1760</v>
      </c>
      <c r="I15" s="4">
        <v>42240</v>
      </c>
      <c r="L15" s="5" t="s">
        <v>231</v>
      </c>
      <c r="M15" s="5"/>
      <c r="N15" s="5"/>
      <c r="O15" s="4">
        <v>1000</v>
      </c>
      <c r="Q15" s="177">
        <v>243986</v>
      </c>
      <c r="R15" s="177"/>
      <c r="S15" s="177"/>
      <c r="T15" s="177"/>
      <c r="U15" s="25"/>
      <c r="V15" s="5" t="s">
        <v>19</v>
      </c>
      <c r="W15" s="5"/>
      <c r="X15" s="5"/>
      <c r="Y15" s="8">
        <f>SUM(Y4:Y14)</f>
        <v>56600</v>
      </c>
      <c r="Z15" s="38"/>
      <c r="AA15" s="36" t="s">
        <v>19</v>
      </c>
      <c r="AB15" s="4"/>
      <c r="AC15" s="4"/>
      <c r="AD15" s="32">
        <f>SUM(AD11:AD14)</f>
        <v>3770</v>
      </c>
      <c r="AE15" s="25"/>
      <c r="AF15" s="1">
        <v>5950</v>
      </c>
      <c r="AG15" s="1"/>
      <c r="AH15" s="20">
        <v>243925</v>
      </c>
      <c r="AI15" s="1">
        <v>11015</v>
      </c>
      <c r="AK15" s="163"/>
      <c r="AL15" s="5" t="s">
        <v>385</v>
      </c>
      <c r="AM15" s="4">
        <v>41835</v>
      </c>
      <c r="AO15" s="23"/>
      <c r="AP15" s="42"/>
      <c r="AQ15" s="23"/>
      <c r="AS15" s="162">
        <v>1</v>
      </c>
      <c r="AT15" t="s">
        <v>480</v>
      </c>
      <c r="AW15" s="21">
        <v>160000</v>
      </c>
    </row>
    <row r="16" spans="1:49" x14ac:dyDescent="0.2">
      <c r="A16" s="189">
        <v>243919</v>
      </c>
      <c r="B16" s="189"/>
      <c r="C16" s="189"/>
      <c r="D16" s="189"/>
      <c r="F16" s="4" t="s">
        <v>31</v>
      </c>
      <c r="G16" s="4">
        <v>3</v>
      </c>
      <c r="H16" s="4">
        <v>5700</v>
      </c>
      <c r="I16" s="4">
        <v>17100</v>
      </c>
      <c r="L16" s="5" t="s">
        <v>32</v>
      </c>
      <c r="M16" s="5"/>
      <c r="N16" s="5"/>
      <c r="O16" s="4">
        <v>3000</v>
      </c>
      <c r="Q16" s="5" t="s">
        <v>231</v>
      </c>
      <c r="R16" s="5"/>
      <c r="S16" s="5"/>
      <c r="T16" s="4">
        <v>1000</v>
      </c>
      <c r="U16" s="23"/>
      <c r="V16" s="181">
        <v>244001</v>
      </c>
      <c r="W16" s="182"/>
      <c r="X16" s="182"/>
      <c r="Y16" s="183"/>
      <c r="Z16" s="125"/>
      <c r="AA16" s="173">
        <v>244017</v>
      </c>
      <c r="AB16" s="173"/>
      <c r="AC16" s="173"/>
      <c r="AD16" s="173"/>
      <c r="AE16" s="23"/>
      <c r="AF16" s="1">
        <v>4950</v>
      </c>
      <c r="AG16" s="1"/>
      <c r="AH16" s="20">
        <v>243926</v>
      </c>
      <c r="AI16" s="1">
        <v>14684</v>
      </c>
      <c r="AK16" s="163"/>
      <c r="AL16" s="5" t="s">
        <v>389</v>
      </c>
      <c r="AM16" s="4">
        <v>53206</v>
      </c>
      <c r="AQ16" s="23"/>
      <c r="AS16" s="165">
        <v>2</v>
      </c>
      <c r="AT16" t="s">
        <v>482</v>
      </c>
      <c r="AW16" s="21">
        <v>1040000</v>
      </c>
    </row>
    <row r="17" spans="1:49" x14ac:dyDescent="0.2">
      <c r="A17" s="2" t="s">
        <v>5</v>
      </c>
      <c r="B17" s="6" t="s">
        <v>6</v>
      </c>
      <c r="C17" s="3" t="s">
        <v>7</v>
      </c>
      <c r="D17" s="6" t="s">
        <v>8</v>
      </c>
      <c r="F17" s="4" t="s">
        <v>33</v>
      </c>
      <c r="G17" s="4">
        <v>15</v>
      </c>
      <c r="H17" s="4">
        <v>4050</v>
      </c>
      <c r="I17" s="4">
        <v>60750</v>
      </c>
      <c r="L17" s="5" t="s">
        <v>25</v>
      </c>
      <c r="M17" s="5"/>
      <c r="N17" s="5"/>
      <c r="O17" s="4">
        <v>4200</v>
      </c>
      <c r="Q17" s="5" t="s">
        <v>162</v>
      </c>
      <c r="R17" s="5"/>
      <c r="S17" s="5"/>
      <c r="T17" s="4">
        <v>360</v>
      </c>
      <c r="U17" s="23"/>
      <c r="V17" s="29" t="s">
        <v>231</v>
      </c>
      <c r="W17" s="5"/>
      <c r="X17" s="5"/>
      <c r="Y17" s="39">
        <v>1000</v>
      </c>
      <c r="Z17" s="25"/>
      <c r="AA17" s="36" t="s">
        <v>260</v>
      </c>
      <c r="AB17" s="55"/>
      <c r="AC17" s="55"/>
      <c r="AD17" s="30">
        <v>147</v>
      </c>
      <c r="AE17" s="23"/>
      <c r="AF17" s="1">
        <v>5550</v>
      </c>
      <c r="AG17" s="1"/>
      <c r="AH17" s="20">
        <v>243927</v>
      </c>
      <c r="AI17" s="1">
        <v>18580</v>
      </c>
      <c r="AK17" s="163"/>
      <c r="AL17" s="5" t="s">
        <v>402</v>
      </c>
      <c r="AM17" s="4">
        <v>25014</v>
      </c>
    </row>
    <row r="18" spans="1:49" x14ac:dyDescent="0.2">
      <c r="A18" s="2" t="s">
        <v>34</v>
      </c>
      <c r="B18" s="6">
        <v>30</v>
      </c>
      <c r="C18" s="3">
        <v>330</v>
      </c>
      <c r="D18" s="7">
        <v>9900</v>
      </c>
      <c r="F18" s="4" t="s">
        <v>35</v>
      </c>
      <c r="G18" s="4"/>
      <c r="H18" s="4"/>
      <c r="I18" s="4">
        <v>7655</v>
      </c>
      <c r="L18" s="5" t="s">
        <v>19</v>
      </c>
      <c r="M18" s="5"/>
      <c r="N18" s="5"/>
      <c r="O18" s="8">
        <f>SUM(O14:O17)</f>
        <v>8500</v>
      </c>
      <c r="Q18" s="5" t="s">
        <v>163</v>
      </c>
      <c r="R18" s="5"/>
      <c r="S18" s="5"/>
      <c r="T18" s="4">
        <v>30600</v>
      </c>
      <c r="U18" s="23"/>
      <c r="V18" s="29" t="s">
        <v>215</v>
      </c>
      <c r="W18" s="5"/>
      <c r="X18" s="5"/>
      <c r="Y18" s="39">
        <v>1240</v>
      </c>
      <c r="Z18" s="38"/>
      <c r="AA18" s="145" t="s">
        <v>261</v>
      </c>
      <c r="AB18" s="4"/>
      <c r="AC18" s="4"/>
      <c r="AD18" s="47">
        <v>1197</v>
      </c>
      <c r="AE18" s="23"/>
      <c r="AF18" s="1">
        <v>3750</v>
      </c>
      <c r="AG18" s="1"/>
      <c r="AH18" s="20">
        <v>243929</v>
      </c>
      <c r="AI18" s="1">
        <v>86404</v>
      </c>
      <c r="AK18" s="163"/>
      <c r="AL18" s="5" t="s">
        <v>425</v>
      </c>
      <c r="AM18" s="4">
        <v>8500</v>
      </c>
    </row>
    <row r="19" spans="1:49" x14ac:dyDescent="0.2">
      <c r="A19" s="2" t="s">
        <v>36</v>
      </c>
      <c r="B19" s="6">
        <v>200</v>
      </c>
      <c r="C19" s="3">
        <v>190</v>
      </c>
      <c r="D19" s="7">
        <v>38000</v>
      </c>
      <c r="F19" s="4" t="s">
        <v>25</v>
      </c>
      <c r="G19" s="4"/>
      <c r="H19" s="4"/>
      <c r="I19" s="4">
        <v>4000</v>
      </c>
      <c r="L19" s="177">
        <v>243975</v>
      </c>
      <c r="M19" s="177"/>
      <c r="N19" s="177"/>
      <c r="O19" s="177"/>
      <c r="Q19" s="5" t="s">
        <v>164</v>
      </c>
      <c r="R19" s="5"/>
      <c r="S19" s="5"/>
      <c r="T19" s="4">
        <v>200</v>
      </c>
      <c r="U19" s="23"/>
      <c r="V19" s="29" t="s">
        <v>83</v>
      </c>
      <c r="W19" s="5"/>
      <c r="X19" s="5"/>
      <c r="Y19" s="39">
        <v>3710</v>
      </c>
      <c r="Z19" s="38"/>
      <c r="AA19" s="36" t="s">
        <v>262</v>
      </c>
      <c r="AB19" s="4"/>
      <c r="AC19" s="4"/>
      <c r="AD19" s="30">
        <v>100</v>
      </c>
      <c r="AE19" s="23"/>
      <c r="AF19" s="1">
        <v>2700</v>
      </c>
      <c r="AG19" s="1"/>
      <c r="AH19" s="20">
        <v>243930</v>
      </c>
      <c r="AI19" s="1">
        <v>29780</v>
      </c>
      <c r="AK19" s="163"/>
      <c r="AL19" s="5" t="s">
        <v>435</v>
      </c>
      <c r="AM19" s="4">
        <v>41872</v>
      </c>
    </row>
    <row r="20" spans="1:49" x14ac:dyDescent="0.2">
      <c r="A20" s="2" t="s">
        <v>37</v>
      </c>
      <c r="B20" s="6">
        <v>20</v>
      </c>
      <c r="C20" s="3">
        <v>340</v>
      </c>
      <c r="D20" s="7">
        <v>6800</v>
      </c>
      <c r="F20" s="4" t="s">
        <v>19</v>
      </c>
      <c r="G20" s="4"/>
      <c r="H20" s="4"/>
      <c r="I20" s="8">
        <f>SUM(I14:I19)</f>
        <v>138225</v>
      </c>
      <c r="L20" s="5" t="s">
        <v>38</v>
      </c>
      <c r="M20" s="5"/>
      <c r="N20" s="5"/>
      <c r="O20" s="4">
        <v>436</v>
      </c>
      <c r="Q20" s="5" t="s">
        <v>25</v>
      </c>
      <c r="R20" s="5"/>
      <c r="S20" s="5"/>
      <c r="T20" s="4">
        <v>3300</v>
      </c>
      <c r="U20" s="23"/>
      <c r="V20" s="29" t="s">
        <v>112</v>
      </c>
      <c r="W20" s="5"/>
      <c r="X20" s="5"/>
      <c r="Y20" s="39">
        <v>426</v>
      </c>
      <c r="Z20" s="38"/>
      <c r="AA20" s="36" t="s">
        <v>25</v>
      </c>
      <c r="AB20" s="4"/>
      <c r="AC20" s="4"/>
      <c r="AD20" s="30">
        <v>5700</v>
      </c>
      <c r="AE20" s="23"/>
      <c r="AF20" s="1">
        <v>2500</v>
      </c>
      <c r="AG20" s="1"/>
      <c r="AH20" s="20">
        <v>243934</v>
      </c>
      <c r="AI20" s="1">
        <v>7980</v>
      </c>
      <c r="AK20" s="163">
        <v>244021</v>
      </c>
      <c r="AL20" s="5" t="s">
        <v>312</v>
      </c>
      <c r="AM20" s="4">
        <v>25002</v>
      </c>
      <c r="AT20" s="51" t="s">
        <v>290</v>
      </c>
    </row>
    <row r="21" spans="1:49" x14ac:dyDescent="0.2">
      <c r="A21" s="2" t="s">
        <v>39</v>
      </c>
      <c r="B21" s="6">
        <v>30</v>
      </c>
      <c r="C21" s="3">
        <v>55</v>
      </c>
      <c r="D21" s="7">
        <v>1650</v>
      </c>
      <c r="F21" s="187">
        <v>243956</v>
      </c>
      <c r="G21" s="187"/>
      <c r="H21" s="187"/>
      <c r="I21" s="187"/>
      <c r="L21" s="5" t="s">
        <v>40</v>
      </c>
      <c r="M21" s="5"/>
      <c r="N21" s="5"/>
      <c r="O21" s="4">
        <v>301</v>
      </c>
      <c r="Q21" s="5" t="s">
        <v>19</v>
      </c>
      <c r="R21" s="5"/>
      <c r="S21" s="5"/>
      <c r="T21" s="8">
        <f>SUM(T16:T20)</f>
        <v>35460</v>
      </c>
      <c r="U21" s="24"/>
      <c r="V21" s="29" t="s">
        <v>216</v>
      </c>
      <c r="W21" s="5"/>
      <c r="X21" s="5"/>
      <c r="Y21" s="39">
        <v>620</v>
      </c>
      <c r="Z21" s="38"/>
      <c r="AA21" s="36" t="s">
        <v>19</v>
      </c>
      <c r="AB21" s="4"/>
      <c r="AC21" s="4"/>
      <c r="AD21" s="32">
        <f>SUM(AD17:AD20)</f>
        <v>7144</v>
      </c>
      <c r="AE21" s="24"/>
      <c r="AF21" s="1">
        <v>4250</v>
      </c>
      <c r="AG21" s="1"/>
      <c r="AH21" s="20">
        <v>243936</v>
      </c>
      <c r="AI21" s="1">
        <v>15000</v>
      </c>
      <c r="AK21" s="163">
        <v>244022</v>
      </c>
      <c r="AL21" s="5" t="s">
        <v>316</v>
      </c>
      <c r="AM21" s="4">
        <v>38883.800000000003</v>
      </c>
      <c r="AS21" s="51">
        <v>1</v>
      </c>
      <c r="AT21" t="s">
        <v>476</v>
      </c>
      <c r="AU21" s="51">
        <v>60</v>
      </c>
      <c r="AV21" s="1">
        <v>44000</v>
      </c>
      <c r="AW21" s="52">
        <f>+AU21*AV21</f>
        <v>2640000</v>
      </c>
    </row>
    <row r="22" spans="1:49" x14ac:dyDescent="0.2">
      <c r="A22" s="2" t="s">
        <v>15</v>
      </c>
      <c r="B22" s="6">
        <v>10</v>
      </c>
      <c r="C22" s="3">
        <v>75</v>
      </c>
      <c r="D22" s="7">
        <v>750</v>
      </c>
      <c r="F22" s="4" t="s">
        <v>25</v>
      </c>
      <c r="G22" s="4"/>
      <c r="H22" s="4"/>
      <c r="I22" s="4">
        <v>2900</v>
      </c>
      <c r="L22" s="5" t="s">
        <v>232</v>
      </c>
      <c r="M22" s="5"/>
      <c r="N22" s="5"/>
      <c r="O22" s="4">
        <v>1000</v>
      </c>
      <c r="Q22" s="177">
        <v>243987</v>
      </c>
      <c r="R22" s="177"/>
      <c r="S22" s="177"/>
      <c r="T22" s="177"/>
      <c r="U22" s="25"/>
      <c r="V22" s="29" t="s">
        <v>25</v>
      </c>
      <c r="W22" s="5"/>
      <c r="X22" s="5"/>
      <c r="Y22" s="39">
        <v>7000</v>
      </c>
      <c r="Z22" s="38"/>
      <c r="AA22" s="173">
        <v>244018</v>
      </c>
      <c r="AB22" s="173"/>
      <c r="AC22" s="173"/>
      <c r="AD22" s="173"/>
      <c r="AE22" s="25"/>
      <c r="AF22" s="1">
        <v>4350</v>
      </c>
      <c r="AG22" s="1"/>
      <c r="AH22" s="20">
        <v>243939</v>
      </c>
      <c r="AI22" s="1">
        <v>29000</v>
      </c>
      <c r="AK22" s="163">
        <v>244023</v>
      </c>
      <c r="AL22" s="5" t="s">
        <v>326</v>
      </c>
      <c r="AM22" s="4">
        <v>110880</v>
      </c>
      <c r="AS22" s="51">
        <v>2</v>
      </c>
      <c r="AT22" t="s">
        <v>477</v>
      </c>
      <c r="AU22" s="51">
        <v>5</v>
      </c>
      <c r="AV22" s="1">
        <v>45000</v>
      </c>
      <c r="AW22" s="52">
        <f>+AU22*AV22</f>
        <v>225000</v>
      </c>
    </row>
    <row r="23" spans="1:49" x14ac:dyDescent="0.2">
      <c r="A23" s="2" t="s">
        <v>41</v>
      </c>
      <c r="B23" s="6"/>
      <c r="C23" s="3"/>
      <c r="D23" s="7">
        <v>500</v>
      </c>
      <c r="F23" s="4" t="s">
        <v>19</v>
      </c>
      <c r="G23" s="4"/>
      <c r="H23" s="4"/>
      <c r="I23" s="8">
        <v>2900</v>
      </c>
      <c r="L23" s="5" t="s">
        <v>42</v>
      </c>
      <c r="M23" s="5"/>
      <c r="N23" s="5"/>
      <c r="O23" s="4">
        <v>200</v>
      </c>
      <c r="Q23" s="5" t="s">
        <v>231</v>
      </c>
      <c r="R23" s="5"/>
      <c r="S23" s="5"/>
      <c r="T23" s="4">
        <v>1000</v>
      </c>
      <c r="U23" s="23"/>
      <c r="V23" s="29" t="s">
        <v>19</v>
      </c>
      <c r="W23" s="5"/>
      <c r="X23" s="5"/>
      <c r="Y23" s="40">
        <f>SUM(Y17:Y22)</f>
        <v>13996</v>
      </c>
      <c r="Z23" s="125"/>
      <c r="AA23" s="36" t="s">
        <v>263</v>
      </c>
      <c r="AB23" s="4"/>
      <c r="AC23" s="4"/>
      <c r="AD23" s="30">
        <v>1197</v>
      </c>
      <c r="AE23" s="23"/>
      <c r="AF23" s="1">
        <v>4000</v>
      </c>
      <c r="AG23" s="1"/>
      <c r="AH23" s="20">
        <v>243940</v>
      </c>
      <c r="AI23" s="1">
        <v>9800</v>
      </c>
      <c r="AK23" s="163">
        <v>244024</v>
      </c>
      <c r="AL23" s="5" t="s">
        <v>427</v>
      </c>
      <c r="AM23" s="4">
        <v>800</v>
      </c>
      <c r="AS23" s="51">
        <v>3</v>
      </c>
      <c r="AT23" t="s">
        <v>478</v>
      </c>
      <c r="AU23" s="51">
        <v>10</v>
      </c>
      <c r="AV23" s="1">
        <v>68000</v>
      </c>
      <c r="AW23" s="52">
        <f>+AU23*AV23</f>
        <v>680000</v>
      </c>
    </row>
    <row r="24" spans="1:49" x14ac:dyDescent="0.2">
      <c r="A24" s="2" t="s">
        <v>19</v>
      </c>
      <c r="B24" s="6"/>
      <c r="C24" s="3"/>
      <c r="D24" s="10">
        <f>SUM(D18:D23)</f>
        <v>57600</v>
      </c>
      <c r="F24" s="187">
        <v>243957</v>
      </c>
      <c r="G24" s="187"/>
      <c r="H24" s="187"/>
      <c r="I24" s="187"/>
      <c r="L24" s="5" t="s">
        <v>25</v>
      </c>
      <c r="M24" s="5"/>
      <c r="N24" s="5"/>
      <c r="O24" s="4">
        <v>3800</v>
      </c>
      <c r="Q24" s="5" t="s">
        <v>43</v>
      </c>
      <c r="R24" s="5"/>
      <c r="S24" s="5"/>
      <c r="T24" s="4">
        <v>4490</v>
      </c>
      <c r="U24" s="23"/>
      <c r="V24" s="181">
        <v>244002</v>
      </c>
      <c r="W24" s="182"/>
      <c r="X24" s="182"/>
      <c r="Y24" s="183"/>
      <c r="Z24" s="126"/>
      <c r="AA24" s="36" t="s">
        <v>264</v>
      </c>
      <c r="AB24" s="4"/>
      <c r="AC24" s="4"/>
      <c r="AD24" s="30">
        <v>788</v>
      </c>
      <c r="AE24" s="23"/>
      <c r="AF24" s="1">
        <v>2900</v>
      </c>
      <c r="AG24" s="1"/>
      <c r="AH24" s="20">
        <v>243941</v>
      </c>
      <c r="AI24" s="1">
        <v>39904</v>
      </c>
      <c r="AK24" s="163">
        <v>244025</v>
      </c>
      <c r="AL24" s="5" t="s">
        <v>0</v>
      </c>
      <c r="AM24" s="4">
        <v>34700</v>
      </c>
      <c r="AS24" s="51">
        <v>4</v>
      </c>
      <c r="AT24" t="s">
        <v>479</v>
      </c>
      <c r="AU24" s="51">
        <v>10</v>
      </c>
      <c r="AV24" s="1">
        <v>32500</v>
      </c>
      <c r="AW24" s="52">
        <f>+AU24*AV24</f>
        <v>325000</v>
      </c>
    </row>
    <row r="25" spans="1:49" x14ac:dyDescent="0.2">
      <c r="A25" s="2"/>
      <c r="B25" s="6"/>
      <c r="C25" s="3"/>
      <c r="D25" s="7"/>
      <c r="F25" s="4" t="s">
        <v>43</v>
      </c>
      <c r="G25" s="4">
        <v>2</v>
      </c>
      <c r="H25" s="4">
        <v>5190</v>
      </c>
      <c r="I25" s="4">
        <v>10380</v>
      </c>
      <c r="L25" s="5" t="s">
        <v>44</v>
      </c>
      <c r="M25" s="5"/>
      <c r="N25" s="5"/>
      <c r="O25" s="4">
        <v>1500</v>
      </c>
      <c r="Q25" s="5" t="s">
        <v>78</v>
      </c>
      <c r="R25" s="5"/>
      <c r="S25" s="5"/>
      <c r="T25" s="4">
        <v>7700</v>
      </c>
      <c r="U25" s="23"/>
      <c r="V25" s="29" t="s">
        <v>231</v>
      </c>
      <c r="W25" s="5"/>
      <c r="X25" s="5"/>
      <c r="Y25" s="39">
        <v>1000</v>
      </c>
      <c r="Z25" s="38"/>
      <c r="AA25" s="36" t="s">
        <v>265</v>
      </c>
      <c r="AB25" s="4"/>
      <c r="AC25" s="4"/>
      <c r="AD25" s="30">
        <v>300</v>
      </c>
      <c r="AE25" s="23"/>
      <c r="AF25" s="1">
        <v>4300</v>
      </c>
      <c r="AG25" s="1"/>
      <c r="AH25" s="20">
        <v>243942</v>
      </c>
      <c r="AI25" s="1">
        <v>36580</v>
      </c>
      <c r="AK25" s="163"/>
      <c r="AL25" s="163" t="s">
        <v>332</v>
      </c>
      <c r="AM25" s="4">
        <v>15233</v>
      </c>
      <c r="AO25" s="184"/>
      <c r="AP25" s="184"/>
      <c r="AQ25" s="184"/>
      <c r="AS25" s="51">
        <v>5</v>
      </c>
      <c r="AU25" s="51">
        <v>6</v>
      </c>
      <c r="AV25" s="1">
        <v>50000</v>
      </c>
      <c r="AW25" s="52">
        <f>+AU25*AV25</f>
        <v>300000</v>
      </c>
    </row>
    <row r="26" spans="1:49" x14ac:dyDescent="0.2">
      <c r="A26" s="189">
        <v>243920</v>
      </c>
      <c r="B26" s="189"/>
      <c r="C26" s="189"/>
      <c r="D26" s="189"/>
      <c r="F26" s="4" t="s">
        <v>25</v>
      </c>
      <c r="G26" s="4"/>
      <c r="H26" s="4"/>
      <c r="I26" s="4">
        <v>4300</v>
      </c>
      <c r="L26" s="5" t="s">
        <v>19</v>
      </c>
      <c r="M26" s="5"/>
      <c r="N26" s="5"/>
      <c r="O26" s="8">
        <f>SUM(O20:O25)</f>
        <v>7237</v>
      </c>
      <c r="Q26" s="5" t="s">
        <v>24</v>
      </c>
      <c r="R26" s="5"/>
      <c r="S26" s="5"/>
      <c r="T26" s="4">
        <v>1000</v>
      </c>
      <c r="U26" s="23"/>
      <c r="V26" s="29" t="s">
        <v>217</v>
      </c>
      <c r="W26" s="5"/>
      <c r="X26" s="5"/>
      <c r="Y26" s="39">
        <v>285</v>
      </c>
      <c r="Z26" s="38"/>
      <c r="AA26" s="36" t="s">
        <v>266</v>
      </c>
      <c r="AB26" s="8"/>
      <c r="AC26" s="8"/>
      <c r="AD26" s="30">
        <v>137</v>
      </c>
      <c r="AE26" s="23"/>
      <c r="AF26" s="1">
        <v>4300</v>
      </c>
      <c r="AG26" s="1"/>
      <c r="AH26" s="20">
        <v>243943</v>
      </c>
      <c r="AI26" s="1">
        <v>55600</v>
      </c>
      <c r="AK26" s="163"/>
      <c r="AL26" s="163" t="s">
        <v>334</v>
      </c>
      <c r="AM26" s="4">
        <v>26000</v>
      </c>
      <c r="AS26" s="51"/>
      <c r="AW26" s="17">
        <f>SUM(AW21:AW25)</f>
        <v>4170000</v>
      </c>
    </row>
    <row r="27" spans="1:49" x14ac:dyDescent="0.2">
      <c r="A27" s="2" t="s">
        <v>45</v>
      </c>
      <c r="B27" s="6">
        <v>1</v>
      </c>
      <c r="C27" s="3">
        <v>300</v>
      </c>
      <c r="D27" s="7">
        <v>900</v>
      </c>
      <c r="F27" s="4" t="s">
        <v>19</v>
      </c>
      <c r="G27" s="4"/>
      <c r="H27" s="4"/>
      <c r="I27" s="8">
        <f>SUM(I25:I26)</f>
        <v>14680</v>
      </c>
      <c r="L27" s="177">
        <v>243976</v>
      </c>
      <c r="M27" s="177"/>
      <c r="N27" s="177"/>
      <c r="O27" s="177"/>
      <c r="Q27" s="5" t="s">
        <v>77</v>
      </c>
      <c r="R27" s="5"/>
      <c r="S27" s="5"/>
      <c r="T27" s="4">
        <v>17000</v>
      </c>
      <c r="U27" s="23"/>
      <c r="V27" s="29" t="s">
        <v>109</v>
      </c>
      <c r="W27" s="5"/>
      <c r="X27" s="5"/>
      <c r="Y27" s="39">
        <v>1000</v>
      </c>
      <c r="Z27" s="38"/>
      <c r="AA27" s="36" t="s">
        <v>25</v>
      </c>
      <c r="AB27" s="55"/>
      <c r="AC27" s="55"/>
      <c r="AD27" s="30">
        <v>1900</v>
      </c>
      <c r="AE27" s="23"/>
      <c r="AF27" s="1">
        <v>14400</v>
      </c>
      <c r="AG27" s="1"/>
      <c r="AH27" s="20">
        <v>243944</v>
      </c>
      <c r="AI27" s="1">
        <v>12500</v>
      </c>
      <c r="AK27" s="163"/>
      <c r="AL27" s="145" t="s">
        <v>338</v>
      </c>
      <c r="AM27" s="4">
        <v>10000</v>
      </c>
    </row>
    <row r="28" spans="1:49" x14ac:dyDescent="0.2">
      <c r="A28" s="2" t="s">
        <v>46</v>
      </c>
      <c r="B28" s="6">
        <v>2</v>
      </c>
      <c r="C28" s="3">
        <v>120</v>
      </c>
      <c r="D28" s="7">
        <v>360</v>
      </c>
      <c r="F28" s="187">
        <v>243958</v>
      </c>
      <c r="G28" s="187"/>
      <c r="H28" s="187"/>
      <c r="I28" s="187"/>
      <c r="L28" s="5" t="s">
        <v>24</v>
      </c>
      <c r="M28" s="5"/>
      <c r="N28" s="5"/>
      <c r="O28" s="4">
        <v>1000</v>
      </c>
      <c r="Q28" s="5" t="s">
        <v>165</v>
      </c>
      <c r="R28" s="5"/>
      <c r="S28" s="5"/>
      <c r="T28" s="4">
        <v>600</v>
      </c>
      <c r="U28" s="23"/>
      <c r="V28" s="29" t="s">
        <v>25</v>
      </c>
      <c r="W28" s="5"/>
      <c r="X28" s="5"/>
      <c r="Y28" s="39">
        <v>7000</v>
      </c>
      <c r="Z28" s="38"/>
      <c r="AA28" s="145" t="s">
        <v>262</v>
      </c>
      <c r="AB28" s="4"/>
      <c r="AC28" s="4"/>
      <c r="AD28" s="47">
        <v>100</v>
      </c>
      <c r="AE28" s="23"/>
      <c r="AF28" s="1">
        <v>2200</v>
      </c>
      <c r="AG28" s="1"/>
      <c r="AH28" s="20">
        <v>243945</v>
      </c>
      <c r="AI28" s="1">
        <v>4200</v>
      </c>
      <c r="AK28" s="163">
        <v>244026</v>
      </c>
      <c r="AL28" s="5" t="s">
        <v>374</v>
      </c>
      <c r="AM28" s="4">
        <v>42000</v>
      </c>
    </row>
    <row r="29" spans="1:49" x14ac:dyDescent="0.2">
      <c r="A29" s="5" t="s">
        <v>19</v>
      </c>
      <c r="B29" s="11"/>
      <c r="C29" s="12"/>
      <c r="D29" s="13">
        <f>SUM(D27:D28)</f>
        <v>1260</v>
      </c>
      <c r="F29" s="4" t="s">
        <v>47</v>
      </c>
      <c r="G29" s="4"/>
      <c r="H29" s="4"/>
      <c r="I29" s="4">
        <v>4680</v>
      </c>
      <c r="L29" s="5" t="s">
        <v>38</v>
      </c>
      <c r="M29" s="5"/>
      <c r="N29" s="5"/>
      <c r="O29" s="4">
        <v>436</v>
      </c>
      <c r="Q29" s="5" t="s">
        <v>57</v>
      </c>
      <c r="R29" s="5"/>
      <c r="S29" s="5"/>
      <c r="T29" s="4">
        <v>270</v>
      </c>
      <c r="U29" s="23"/>
      <c r="V29" s="29" t="s">
        <v>19</v>
      </c>
      <c r="W29" s="5"/>
      <c r="X29" s="5"/>
      <c r="Y29" s="40">
        <f>SUM(Y25:Y28)</f>
        <v>9285</v>
      </c>
      <c r="Z29" s="125"/>
      <c r="AA29" s="36" t="s">
        <v>267</v>
      </c>
      <c r="AB29" s="4"/>
      <c r="AC29" s="4"/>
      <c r="AD29" s="30">
        <v>20</v>
      </c>
      <c r="AE29" s="23"/>
      <c r="AF29" s="1">
        <v>2600</v>
      </c>
      <c r="AG29" s="1"/>
      <c r="AH29" s="20">
        <v>243946</v>
      </c>
      <c r="AI29" s="1">
        <v>31180</v>
      </c>
      <c r="AK29" s="163"/>
      <c r="AL29" s="5" t="s">
        <v>375</v>
      </c>
      <c r="AM29" s="4">
        <v>29900</v>
      </c>
      <c r="AR29" s="169">
        <v>244007</v>
      </c>
      <c r="AS29" t="s">
        <v>230</v>
      </c>
      <c r="AT29" s="39">
        <v>62580</v>
      </c>
    </row>
    <row r="30" spans="1:49" x14ac:dyDescent="0.2">
      <c r="A30" s="5"/>
      <c r="B30" s="11"/>
      <c r="C30" s="12"/>
      <c r="D30" s="4"/>
      <c r="F30" s="4" t="s">
        <v>48</v>
      </c>
      <c r="G30" s="4"/>
      <c r="H30" s="4"/>
      <c r="I30" s="4">
        <v>4350</v>
      </c>
      <c r="L30" s="5" t="s">
        <v>49</v>
      </c>
      <c r="M30" s="5"/>
      <c r="N30" s="5"/>
      <c r="O30" s="4">
        <v>5700</v>
      </c>
      <c r="Q30" s="5" t="s">
        <v>166</v>
      </c>
      <c r="R30" s="5"/>
      <c r="S30" s="5"/>
      <c r="T30" s="4">
        <v>6080</v>
      </c>
      <c r="U30" s="23"/>
      <c r="V30" s="177">
        <v>244003</v>
      </c>
      <c r="W30" s="177"/>
      <c r="X30" s="177"/>
      <c r="Y30" s="177"/>
      <c r="Z30" s="126"/>
      <c r="AA30" s="36" t="s">
        <v>19</v>
      </c>
      <c r="AB30" s="4"/>
      <c r="AC30" s="4"/>
      <c r="AD30" s="32">
        <f>SUM(AD23:AD29)</f>
        <v>4442</v>
      </c>
      <c r="AE30" s="23"/>
      <c r="AF30" s="1">
        <v>4900</v>
      </c>
      <c r="AG30" s="1"/>
      <c r="AH30" s="20">
        <v>243947</v>
      </c>
      <c r="AI30" s="1">
        <v>23385</v>
      </c>
      <c r="AK30" s="163"/>
      <c r="AL30" s="5" t="s">
        <v>376</v>
      </c>
      <c r="AM30" s="4">
        <v>4200</v>
      </c>
      <c r="AQ30" s="1" t="s">
        <v>29</v>
      </c>
      <c r="AR30" s="169">
        <v>244062</v>
      </c>
      <c r="AS30" t="s">
        <v>230</v>
      </c>
      <c r="AT30" s="1">
        <v>114636.41</v>
      </c>
    </row>
    <row r="31" spans="1:49" x14ac:dyDescent="0.2">
      <c r="A31" s="170">
        <v>243922</v>
      </c>
      <c r="B31" s="171"/>
      <c r="C31" s="171"/>
      <c r="D31" s="172"/>
      <c r="F31" s="4" t="s">
        <v>231</v>
      </c>
      <c r="G31" s="4"/>
      <c r="H31" s="4"/>
      <c r="I31" s="4">
        <v>500</v>
      </c>
      <c r="L31" s="5" t="s">
        <v>50</v>
      </c>
      <c r="M31" s="5"/>
      <c r="N31" s="5"/>
      <c r="O31" s="4">
        <v>2208</v>
      </c>
      <c r="Q31" s="5" t="s">
        <v>167</v>
      </c>
      <c r="R31" s="5"/>
      <c r="S31" s="5"/>
      <c r="T31" s="4">
        <v>429</v>
      </c>
      <c r="U31" s="23"/>
      <c r="V31" s="29" t="s">
        <v>231</v>
      </c>
      <c r="W31" s="5"/>
      <c r="X31" s="5"/>
      <c r="Y31" s="39">
        <v>1000</v>
      </c>
      <c r="Z31" s="38"/>
      <c r="AA31" s="173">
        <v>244019</v>
      </c>
      <c r="AB31" s="173"/>
      <c r="AC31" s="173"/>
      <c r="AD31" s="173"/>
      <c r="AE31" s="23"/>
      <c r="AF31" s="1">
        <v>3300</v>
      </c>
      <c r="AG31" s="1"/>
      <c r="AH31" s="20">
        <v>243948</v>
      </c>
      <c r="AI31" s="1">
        <v>201555</v>
      </c>
      <c r="AK31" s="163"/>
      <c r="AL31" s="5" t="s">
        <v>377</v>
      </c>
      <c r="AM31" s="4">
        <v>4000</v>
      </c>
      <c r="AR31" s="169">
        <v>244073</v>
      </c>
      <c r="AS31" t="s">
        <v>230</v>
      </c>
      <c r="AT31" s="1">
        <v>60745.27</v>
      </c>
    </row>
    <row r="32" spans="1:49" x14ac:dyDescent="0.2">
      <c r="A32" s="5" t="s">
        <v>51</v>
      </c>
      <c r="B32" s="11" t="s">
        <v>52</v>
      </c>
      <c r="C32" s="12">
        <v>2160</v>
      </c>
      <c r="D32" s="8">
        <v>12960</v>
      </c>
      <c r="F32" s="4" t="s">
        <v>53</v>
      </c>
      <c r="G32" s="4"/>
      <c r="H32" s="4"/>
      <c r="I32" s="4">
        <v>361</v>
      </c>
      <c r="L32" s="5" t="s">
        <v>25</v>
      </c>
      <c r="M32" s="5"/>
      <c r="N32" s="5"/>
      <c r="O32" s="4">
        <v>3800</v>
      </c>
      <c r="Q32" s="5" t="s">
        <v>168</v>
      </c>
      <c r="R32" s="5"/>
      <c r="S32" s="5"/>
      <c r="T32" s="4">
        <v>18130</v>
      </c>
      <c r="U32" s="23"/>
      <c r="V32" s="29" t="s">
        <v>177</v>
      </c>
      <c r="W32" s="5"/>
      <c r="X32" s="5"/>
      <c r="Y32" s="39">
        <v>1050</v>
      </c>
      <c r="Z32" s="38"/>
      <c r="AA32" s="36" t="s">
        <v>262</v>
      </c>
      <c r="AB32" s="4"/>
      <c r="AC32" s="4"/>
      <c r="AD32" s="30">
        <v>100</v>
      </c>
      <c r="AE32" s="23"/>
      <c r="AF32" s="1">
        <v>5800</v>
      </c>
      <c r="AG32" s="1"/>
      <c r="AH32" s="20">
        <v>243949</v>
      </c>
      <c r="AI32" s="1">
        <v>160910</v>
      </c>
      <c r="AK32" s="163">
        <v>244029</v>
      </c>
      <c r="AL32" s="5" t="s">
        <v>0</v>
      </c>
      <c r="AM32" s="4">
        <v>34700</v>
      </c>
      <c r="AT32" s="21">
        <f>SUM(AT29:AT31)</f>
        <v>237961.68</v>
      </c>
    </row>
    <row r="33" spans="1:39" x14ac:dyDescent="0.2">
      <c r="A33" s="187">
        <v>243924</v>
      </c>
      <c r="B33" s="187"/>
      <c r="C33" s="187"/>
      <c r="D33" s="187"/>
      <c r="F33" s="4" t="s">
        <v>54</v>
      </c>
      <c r="G33" s="4"/>
      <c r="H33" s="4"/>
      <c r="I33" s="4">
        <v>1000</v>
      </c>
      <c r="L33" s="5" t="s">
        <v>19</v>
      </c>
      <c r="M33" s="5"/>
      <c r="N33" s="5"/>
      <c r="O33" s="8">
        <f>SUM(O28:O32)</f>
        <v>13144</v>
      </c>
      <c r="Q33" s="5" t="s">
        <v>169</v>
      </c>
      <c r="R33" s="5"/>
      <c r="S33" s="5"/>
      <c r="T33" s="4">
        <v>1032</v>
      </c>
      <c r="U33" s="23"/>
      <c r="V33" s="29" t="s">
        <v>158</v>
      </c>
      <c r="W33" s="5"/>
      <c r="X33" s="5"/>
      <c r="Y33" s="39">
        <v>2000</v>
      </c>
      <c r="Z33" s="38"/>
      <c r="AA33" s="36" t="s">
        <v>268</v>
      </c>
      <c r="AB33" s="4"/>
      <c r="AC33" s="4"/>
      <c r="AD33" s="30">
        <v>1500</v>
      </c>
      <c r="AE33" s="23"/>
      <c r="AF33" s="1">
        <v>5100</v>
      </c>
      <c r="AG33" s="1"/>
      <c r="AH33" s="20">
        <v>243950</v>
      </c>
      <c r="AI33" s="1">
        <v>18475</v>
      </c>
      <c r="AK33" s="163">
        <v>244030</v>
      </c>
      <c r="AL33" s="5" t="s">
        <v>428</v>
      </c>
      <c r="AM33" s="4">
        <v>8500</v>
      </c>
    </row>
    <row r="34" spans="1:39" x14ac:dyDescent="0.2">
      <c r="A34" s="5" t="s">
        <v>55</v>
      </c>
      <c r="B34" s="11"/>
      <c r="C34" s="12"/>
      <c r="D34" s="8">
        <v>4000</v>
      </c>
      <c r="F34" s="4" t="s">
        <v>25</v>
      </c>
      <c r="G34" s="4"/>
      <c r="H34" s="4"/>
      <c r="I34" s="4">
        <v>4300</v>
      </c>
      <c r="L34" s="171">
        <v>243977</v>
      </c>
      <c r="M34" s="171"/>
      <c r="N34" s="171"/>
      <c r="O34" s="171"/>
      <c r="Q34" s="5" t="s">
        <v>25</v>
      </c>
      <c r="R34" s="5"/>
      <c r="S34" s="5"/>
      <c r="T34" s="4">
        <v>6000</v>
      </c>
      <c r="U34" s="23"/>
      <c r="V34" s="29" t="s">
        <v>219</v>
      </c>
      <c r="W34" s="5"/>
      <c r="X34" s="5"/>
      <c r="Y34" s="39">
        <v>11120</v>
      </c>
      <c r="Z34" s="38"/>
      <c r="AA34" s="36" t="s">
        <v>269</v>
      </c>
      <c r="AB34" s="4"/>
      <c r="AC34" s="4"/>
      <c r="AD34" s="30">
        <v>132</v>
      </c>
      <c r="AE34" s="23"/>
      <c r="AF34" s="1">
        <v>5700</v>
      </c>
      <c r="AG34" s="1"/>
      <c r="AH34" s="20">
        <v>243951</v>
      </c>
      <c r="AI34" s="1">
        <v>2700</v>
      </c>
      <c r="AK34" s="163">
        <v>244033</v>
      </c>
      <c r="AL34" s="5" t="s">
        <v>429</v>
      </c>
      <c r="AM34" s="4">
        <v>17400</v>
      </c>
    </row>
    <row r="35" spans="1:39" x14ac:dyDescent="0.2">
      <c r="A35" s="177">
        <v>243925</v>
      </c>
      <c r="B35" s="177"/>
      <c r="C35" s="177"/>
      <c r="D35" s="177"/>
      <c r="F35" s="4" t="s">
        <v>19</v>
      </c>
      <c r="G35" s="4"/>
      <c r="H35" s="4"/>
      <c r="I35" s="8">
        <f>SUM(I29:I34)</f>
        <v>15191</v>
      </c>
      <c r="L35" s="5" t="s">
        <v>231</v>
      </c>
      <c r="M35" s="5"/>
      <c r="N35" s="5"/>
      <c r="O35" s="4">
        <v>1000</v>
      </c>
      <c r="Q35" s="5" t="s">
        <v>158</v>
      </c>
      <c r="R35" s="5"/>
      <c r="S35" s="5"/>
      <c r="T35" s="4">
        <v>700</v>
      </c>
      <c r="U35" s="23"/>
      <c r="V35" s="29" t="s">
        <v>25</v>
      </c>
      <c r="W35" s="5"/>
      <c r="X35" s="5"/>
      <c r="Y35" s="39">
        <v>6900</v>
      </c>
      <c r="Z35" s="38"/>
      <c r="AA35" s="36" t="s">
        <v>25</v>
      </c>
      <c r="AB35" s="4"/>
      <c r="AC35" s="4"/>
      <c r="AD35" s="30">
        <v>1200</v>
      </c>
      <c r="AE35" s="23"/>
      <c r="AF35" s="1">
        <v>7000</v>
      </c>
      <c r="AG35" s="1"/>
      <c r="AH35" s="20">
        <v>243952</v>
      </c>
      <c r="AI35" s="1">
        <v>2500</v>
      </c>
      <c r="AK35" s="163">
        <v>244035</v>
      </c>
      <c r="AL35" s="5" t="s">
        <v>365</v>
      </c>
      <c r="AM35" s="4">
        <v>32100</v>
      </c>
    </row>
    <row r="36" spans="1:39" x14ac:dyDescent="0.2">
      <c r="A36" s="5" t="s">
        <v>51</v>
      </c>
      <c r="B36" s="11" t="s">
        <v>56</v>
      </c>
      <c r="C36" s="12">
        <v>2160</v>
      </c>
      <c r="D36" s="14">
        <v>7560</v>
      </c>
      <c r="F36" s="187">
        <v>243959</v>
      </c>
      <c r="G36" s="187"/>
      <c r="H36" s="187"/>
      <c r="I36" s="187"/>
      <c r="L36" s="5" t="s">
        <v>57</v>
      </c>
      <c r="M36" s="5"/>
      <c r="N36" s="5"/>
      <c r="O36" s="4">
        <v>110</v>
      </c>
      <c r="Q36" s="5" t="s">
        <v>19</v>
      </c>
      <c r="R36" s="5"/>
      <c r="S36" s="5"/>
      <c r="T36" s="8">
        <f>SUM(T23:T35)</f>
        <v>64431</v>
      </c>
      <c r="U36" s="24"/>
      <c r="V36" s="29" t="s">
        <v>19</v>
      </c>
      <c r="W36" s="5"/>
      <c r="X36" s="5"/>
      <c r="Y36" s="40">
        <f>SUM(Y31:Y35)</f>
        <v>22070</v>
      </c>
      <c r="Z36" s="38"/>
      <c r="AA36" s="36" t="s">
        <v>19</v>
      </c>
      <c r="AB36" s="4"/>
      <c r="AC36" s="4"/>
      <c r="AD36" s="32">
        <f>SUM(AD32:AD35)</f>
        <v>2932</v>
      </c>
      <c r="AE36" s="24"/>
      <c r="AF36" s="1">
        <v>4900</v>
      </c>
      <c r="AG36" s="1"/>
      <c r="AH36" s="20">
        <v>243953</v>
      </c>
      <c r="AI36" s="1">
        <v>50131</v>
      </c>
      <c r="AK36" s="163"/>
      <c r="AL36" s="5" t="s">
        <v>366</v>
      </c>
      <c r="AM36" s="4">
        <v>52430</v>
      </c>
    </row>
    <row r="37" spans="1:39" x14ac:dyDescent="0.2">
      <c r="A37" s="5" t="s">
        <v>58</v>
      </c>
      <c r="B37" s="4"/>
      <c r="C37" s="4"/>
      <c r="D37" s="4">
        <v>1590</v>
      </c>
      <c r="F37" s="4" t="s">
        <v>59</v>
      </c>
      <c r="G37" s="4"/>
      <c r="H37" s="4"/>
      <c r="I37" s="4">
        <v>540</v>
      </c>
      <c r="L37" s="5" t="s">
        <v>60</v>
      </c>
      <c r="M37" s="5"/>
      <c r="N37" s="5"/>
      <c r="O37" s="4">
        <v>6135</v>
      </c>
      <c r="Q37" s="177">
        <v>243988</v>
      </c>
      <c r="R37" s="177"/>
      <c r="S37" s="177"/>
      <c r="T37" s="177"/>
      <c r="U37" s="25"/>
      <c r="V37" s="187">
        <v>244004</v>
      </c>
      <c r="W37" s="187"/>
      <c r="X37" s="187"/>
      <c r="Y37" s="187"/>
      <c r="Z37" s="38"/>
      <c r="AA37" s="173">
        <v>244020</v>
      </c>
      <c r="AB37" s="173"/>
      <c r="AC37" s="173"/>
      <c r="AD37" s="173"/>
      <c r="AE37" s="25"/>
      <c r="AF37" s="1">
        <v>5600</v>
      </c>
      <c r="AG37" s="1"/>
      <c r="AI37" s="1">
        <v>60000</v>
      </c>
      <c r="AJ37" t="s">
        <v>146</v>
      </c>
      <c r="AK37" s="163"/>
      <c r="AL37" s="5" t="s">
        <v>230</v>
      </c>
      <c r="AM37" s="4">
        <v>3015</v>
      </c>
    </row>
    <row r="38" spans="1:39" x14ac:dyDescent="0.2">
      <c r="A38" s="5" t="s">
        <v>61</v>
      </c>
      <c r="B38" s="4">
        <v>5</v>
      </c>
      <c r="C38" s="4">
        <v>120</v>
      </c>
      <c r="D38" s="4">
        <v>600</v>
      </c>
      <c r="F38" s="4" t="s">
        <v>62</v>
      </c>
      <c r="G38" s="4"/>
      <c r="H38" s="4"/>
      <c r="I38" s="4">
        <v>320</v>
      </c>
      <c r="L38" s="5" t="s">
        <v>63</v>
      </c>
      <c r="M38" s="5"/>
      <c r="N38" s="5"/>
      <c r="O38" s="4">
        <v>200</v>
      </c>
      <c r="Q38" s="5" t="s">
        <v>231</v>
      </c>
      <c r="R38" s="5"/>
      <c r="S38" s="5"/>
      <c r="T38" s="4">
        <v>1000</v>
      </c>
      <c r="U38" s="23"/>
      <c r="V38" s="27" t="s">
        <v>231</v>
      </c>
      <c r="W38" s="4"/>
      <c r="X38" s="4"/>
      <c r="Y38" s="39">
        <v>800</v>
      </c>
      <c r="Z38" s="125"/>
      <c r="AA38" s="36" t="s">
        <v>270</v>
      </c>
      <c r="AB38" s="4"/>
      <c r="AC38" s="4"/>
      <c r="AD38" s="30">
        <v>1060</v>
      </c>
      <c r="AE38" s="23"/>
      <c r="AF38" s="1">
        <v>5600</v>
      </c>
      <c r="AG38" s="1"/>
      <c r="AH38" s="20">
        <v>243954</v>
      </c>
      <c r="AI38" s="1">
        <v>101550</v>
      </c>
      <c r="AK38" s="163"/>
      <c r="AL38" s="5" t="s">
        <v>345</v>
      </c>
      <c r="AM38" s="4">
        <v>500</v>
      </c>
    </row>
    <row r="39" spans="1:39" x14ac:dyDescent="0.2">
      <c r="A39" s="5" t="s">
        <v>64</v>
      </c>
      <c r="B39" s="4">
        <v>2</v>
      </c>
      <c r="C39" s="4">
        <v>170</v>
      </c>
      <c r="D39" s="4">
        <v>340</v>
      </c>
      <c r="F39" s="4" t="s">
        <v>231</v>
      </c>
      <c r="G39" s="4"/>
      <c r="H39" s="4"/>
      <c r="I39" s="4">
        <v>500</v>
      </c>
      <c r="L39" s="5" t="s">
        <v>26</v>
      </c>
      <c r="M39" s="5"/>
      <c r="N39" s="5"/>
      <c r="O39" s="4">
        <v>11000</v>
      </c>
      <c r="Q39" s="5" t="s">
        <v>170</v>
      </c>
      <c r="R39" s="5"/>
      <c r="S39" s="5"/>
      <c r="T39" s="4">
        <v>2286</v>
      </c>
      <c r="U39" s="23"/>
      <c r="V39" s="27" t="s">
        <v>182</v>
      </c>
      <c r="W39" s="4"/>
      <c r="X39" s="4"/>
      <c r="Y39" s="39">
        <v>4304</v>
      </c>
      <c r="Z39" s="126"/>
      <c r="AA39" s="36" t="s">
        <v>271</v>
      </c>
      <c r="AB39" s="8"/>
      <c r="AC39" s="8"/>
      <c r="AD39" s="30">
        <v>1000</v>
      </c>
      <c r="AE39" s="23"/>
      <c r="AF39" s="1">
        <v>8300</v>
      </c>
      <c r="AG39" s="1"/>
      <c r="AH39" s="20">
        <v>243955</v>
      </c>
      <c r="AI39" s="1">
        <v>138225</v>
      </c>
      <c r="AK39" s="163">
        <v>244037</v>
      </c>
      <c r="AL39" s="5" t="s">
        <v>397</v>
      </c>
      <c r="AM39" s="4">
        <v>66367</v>
      </c>
    </row>
    <row r="40" spans="1:39" x14ac:dyDescent="0.2">
      <c r="A40" s="5" t="s">
        <v>65</v>
      </c>
      <c r="B40" s="4">
        <v>3</v>
      </c>
      <c r="C40" s="4"/>
      <c r="D40" s="4">
        <v>925</v>
      </c>
      <c r="F40" s="4" t="s">
        <v>25</v>
      </c>
      <c r="G40" s="4"/>
      <c r="H40" s="4"/>
      <c r="I40" s="4">
        <v>14400</v>
      </c>
      <c r="L40" s="5" t="s">
        <v>25</v>
      </c>
      <c r="M40" s="5"/>
      <c r="N40" s="5"/>
      <c r="O40" s="4">
        <v>5300</v>
      </c>
      <c r="Q40" s="5" t="s">
        <v>171</v>
      </c>
      <c r="R40" s="5"/>
      <c r="S40" s="5"/>
      <c r="T40" s="4">
        <v>95</v>
      </c>
      <c r="U40" s="23"/>
      <c r="V40" s="27" t="s">
        <v>194</v>
      </c>
      <c r="W40" s="4"/>
      <c r="X40" s="4"/>
      <c r="Y40" s="39">
        <v>8519</v>
      </c>
      <c r="Z40" s="38"/>
      <c r="AA40" s="36" t="s">
        <v>272</v>
      </c>
      <c r="AB40" s="55"/>
      <c r="AC40" s="55"/>
      <c r="AD40" s="30">
        <v>147</v>
      </c>
      <c r="AE40" s="23"/>
      <c r="AF40" s="1">
        <v>6000</v>
      </c>
      <c r="AG40" s="1"/>
      <c r="AH40" s="20">
        <v>243956</v>
      </c>
      <c r="AI40" s="1">
        <v>2900</v>
      </c>
      <c r="AK40" s="163">
        <v>244038</v>
      </c>
      <c r="AL40" s="5" t="s">
        <v>401</v>
      </c>
      <c r="AM40" s="4">
        <v>29906.5</v>
      </c>
    </row>
    <row r="41" spans="1:39" x14ac:dyDescent="0.2">
      <c r="A41" s="5" t="s">
        <v>19</v>
      </c>
      <c r="B41" s="11"/>
      <c r="C41" s="12"/>
      <c r="D41" s="8">
        <f>SUM(D36:D40)</f>
        <v>11015</v>
      </c>
      <c r="F41" s="4"/>
      <c r="G41" s="4"/>
      <c r="H41" s="4"/>
      <c r="I41" s="4"/>
      <c r="L41" s="5" t="s">
        <v>19</v>
      </c>
      <c r="M41" s="5"/>
      <c r="N41" s="5"/>
      <c r="O41" s="8">
        <f>SUM(O35:O40)</f>
        <v>23745</v>
      </c>
      <c r="Q41" s="5" t="s">
        <v>172</v>
      </c>
      <c r="R41" s="5"/>
      <c r="S41" s="5"/>
      <c r="T41" s="4">
        <v>500</v>
      </c>
      <c r="U41" s="23"/>
      <c r="V41" s="27" t="s">
        <v>25</v>
      </c>
      <c r="W41" s="4"/>
      <c r="X41" s="4"/>
      <c r="Y41" s="39">
        <v>6200</v>
      </c>
      <c r="Z41" s="38"/>
      <c r="AA41" s="145" t="s">
        <v>25</v>
      </c>
      <c r="AB41" s="5"/>
      <c r="AC41" s="5"/>
      <c r="AD41" s="47">
        <v>1200</v>
      </c>
      <c r="AE41" s="23"/>
      <c r="AF41" s="1">
        <v>5400</v>
      </c>
      <c r="AG41" s="1"/>
      <c r="AH41" s="20">
        <v>243957</v>
      </c>
      <c r="AI41" s="1">
        <v>14680</v>
      </c>
      <c r="AK41" s="163">
        <v>244039</v>
      </c>
      <c r="AL41" s="5" t="s">
        <v>396</v>
      </c>
      <c r="AM41" s="4">
        <v>89750</v>
      </c>
    </row>
    <row r="42" spans="1:39" x14ac:dyDescent="0.2">
      <c r="A42" s="177">
        <v>243926</v>
      </c>
      <c r="B42" s="177"/>
      <c r="C42" s="177"/>
      <c r="D42" s="177"/>
      <c r="F42" s="4" t="s">
        <v>19</v>
      </c>
      <c r="G42" s="4"/>
      <c r="H42" s="4"/>
      <c r="I42" s="8">
        <f>SUM(I37:I41)</f>
        <v>15760</v>
      </c>
      <c r="L42" s="177">
        <v>243978</v>
      </c>
      <c r="M42" s="177"/>
      <c r="N42" s="177"/>
      <c r="O42" s="177"/>
      <c r="Q42" s="5" t="s">
        <v>173</v>
      </c>
      <c r="R42" s="5"/>
      <c r="S42" s="5"/>
      <c r="T42" s="4">
        <v>546</v>
      </c>
      <c r="U42" s="23"/>
      <c r="V42" s="27" t="s">
        <v>19</v>
      </c>
      <c r="W42" s="4"/>
      <c r="X42" s="4"/>
      <c r="Y42" s="40">
        <f>SUM(Y38:Y41)</f>
        <v>19823</v>
      </c>
      <c r="Z42" s="38"/>
      <c r="AA42" s="145" t="s">
        <v>19</v>
      </c>
      <c r="AB42" s="5"/>
      <c r="AC42" s="5"/>
      <c r="AD42" s="32">
        <f>SUM(AD38:AD41)</f>
        <v>3407</v>
      </c>
      <c r="AE42" s="23"/>
      <c r="AF42" s="1">
        <v>7200</v>
      </c>
      <c r="AG42" s="1"/>
      <c r="AH42" s="20">
        <v>243958</v>
      </c>
      <c r="AI42" s="1">
        <v>15191</v>
      </c>
      <c r="AK42" s="163"/>
      <c r="AL42" s="5" t="s">
        <v>397</v>
      </c>
      <c r="AM42" s="4">
        <v>138021</v>
      </c>
    </row>
    <row r="43" spans="1:39" x14ac:dyDescent="0.2">
      <c r="A43" s="5" t="s">
        <v>66</v>
      </c>
      <c r="B43" s="11"/>
      <c r="C43" s="12"/>
      <c r="D43" s="4">
        <v>5500</v>
      </c>
      <c r="F43" s="187">
        <v>243960</v>
      </c>
      <c r="G43" s="187"/>
      <c r="H43" s="187"/>
      <c r="I43" s="187"/>
      <c r="L43" s="5" t="s">
        <v>231</v>
      </c>
      <c r="M43" s="5"/>
      <c r="N43" s="5"/>
      <c r="O43" s="4">
        <v>1000</v>
      </c>
      <c r="Q43" s="5" t="s">
        <v>25</v>
      </c>
      <c r="R43" s="5"/>
      <c r="S43" s="5"/>
      <c r="T43" s="4">
        <v>6200</v>
      </c>
      <c r="U43" s="23"/>
      <c r="V43" s="187">
        <v>244005</v>
      </c>
      <c r="W43" s="187"/>
      <c r="X43" s="187"/>
      <c r="Y43" s="187"/>
      <c r="Z43" s="38"/>
      <c r="AA43" s="187">
        <v>244021</v>
      </c>
      <c r="AB43" s="187"/>
      <c r="AC43" s="187"/>
      <c r="AD43" s="187"/>
      <c r="AE43" s="23"/>
      <c r="AF43" s="1">
        <v>5300</v>
      </c>
      <c r="AG43" s="1"/>
      <c r="AH43" s="20">
        <v>243959</v>
      </c>
      <c r="AI43" s="1">
        <v>15760</v>
      </c>
      <c r="AK43" s="163"/>
      <c r="AL43" s="5" t="s">
        <v>397</v>
      </c>
      <c r="AM43" s="4">
        <v>1560</v>
      </c>
    </row>
    <row r="44" spans="1:39" x14ac:dyDescent="0.2">
      <c r="A44" s="5" t="s">
        <v>67</v>
      </c>
      <c r="B44" s="11">
        <v>2</v>
      </c>
      <c r="C44" s="12">
        <v>1298</v>
      </c>
      <c r="D44" s="4">
        <v>2541.7399999999998</v>
      </c>
      <c r="F44" s="4" t="s">
        <v>231</v>
      </c>
      <c r="G44" s="4"/>
      <c r="H44" s="4"/>
      <c r="I44" s="4">
        <v>500</v>
      </c>
      <c r="L44" s="5" t="s">
        <v>68</v>
      </c>
      <c r="M44" s="5"/>
      <c r="N44" s="5"/>
      <c r="O44" s="4">
        <v>3507</v>
      </c>
      <c r="Q44" s="5" t="s">
        <v>174</v>
      </c>
      <c r="R44" s="5"/>
      <c r="S44" s="5"/>
      <c r="T44" s="4">
        <v>300</v>
      </c>
      <c r="U44" s="23"/>
      <c r="V44" s="27" t="s">
        <v>231</v>
      </c>
      <c r="W44" s="4"/>
      <c r="X44" s="4"/>
      <c r="Y44" s="39">
        <v>1000</v>
      </c>
      <c r="Z44" s="38"/>
      <c r="AA44" s="36" t="s">
        <v>314</v>
      </c>
      <c r="AB44" s="39"/>
      <c r="AC44" s="39"/>
      <c r="AD44" s="39">
        <v>1198</v>
      </c>
      <c r="AE44" s="23"/>
      <c r="AF44" s="1">
        <v>3800</v>
      </c>
      <c r="AG44" s="1"/>
      <c r="AH44" s="20">
        <v>243960</v>
      </c>
      <c r="AI44" s="1">
        <v>10380</v>
      </c>
      <c r="AK44" s="163">
        <v>244040</v>
      </c>
      <c r="AL44" s="5" t="s">
        <v>397</v>
      </c>
      <c r="AM44" s="4">
        <v>148259</v>
      </c>
    </row>
    <row r="45" spans="1:39" x14ac:dyDescent="0.2">
      <c r="A45" s="5" t="s">
        <v>69</v>
      </c>
      <c r="B45" s="11"/>
      <c r="C45" s="12"/>
      <c r="D45" s="4">
        <v>4500</v>
      </c>
      <c r="F45" s="4" t="s">
        <v>70</v>
      </c>
      <c r="G45" s="4"/>
      <c r="H45" s="4"/>
      <c r="I45" s="4">
        <v>1900</v>
      </c>
      <c r="L45" s="5" t="s">
        <v>25</v>
      </c>
      <c r="M45" s="5"/>
      <c r="N45" s="5"/>
      <c r="O45" s="4">
        <v>4800</v>
      </c>
      <c r="Q45" s="5" t="s">
        <v>19</v>
      </c>
      <c r="R45" s="5"/>
      <c r="S45" s="5"/>
      <c r="T45" s="8">
        <f>SUM(T38:T44)</f>
        <v>10927</v>
      </c>
      <c r="U45" s="24"/>
      <c r="V45" s="27" t="s">
        <v>83</v>
      </c>
      <c r="W45" s="4"/>
      <c r="X45" s="4"/>
      <c r="Y45" s="39">
        <v>2848</v>
      </c>
      <c r="Z45" s="38"/>
      <c r="AA45" s="36" t="s">
        <v>315</v>
      </c>
      <c r="AB45" s="39"/>
      <c r="AC45" s="39"/>
      <c r="AD45" s="39">
        <v>108</v>
      </c>
      <c r="AE45" s="24"/>
      <c r="AF45" s="1">
        <v>5300</v>
      </c>
      <c r="AG45" s="1"/>
      <c r="AH45" s="20">
        <v>243961</v>
      </c>
      <c r="AI45" s="1">
        <v>99953</v>
      </c>
      <c r="AK45" s="163"/>
      <c r="AL45" s="5" t="s">
        <v>398</v>
      </c>
      <c r="AM45" s="4">
        <v>212</v>
      </c>
    </row>
    <row r="46" spans="1:39" x14ac:dyDescent="0.2">
      <c r="A46" s="5" t="s">
        <v>71</v>
      </c>
      <c r="B46" s="11">
        <v>1</v>
      </c>
      <c r="C46" s="12">
        <v>2142.2600000000002</v>
      </c>
      <c r="D46" s="4">
        <v>2142.2600000000002</v>
      </c>
      <c r="F46" s="4" t="s">
        <v>25</v>
      </c>
      <c r="G46" s="4"/>
      <c r="H46" s="4"/>
      <c r="I46" s="4">
        <v>2200</v>
      </c>
      <c r="L46" s="5" t="s">
        <v>19</v>
      </c>
      <c r="M46" s="5"/>
      <c r="N46" s="5"/>
      <c r="O46" s="8">
        <f>SUM(O43:O45)</f>
        <v>9307</v>
      </c>
      <c r="Q46" s="177">
        <v>243989</v>
      </c>
      <c r="R46" s="177"/>
      <c r="S46" s="177"/>
      <c r="T46" s="177"/>
      <c r="U46" s="25"/>
      <c r="V46" s="27" t="s">
        <v>220</v>
      </c>
      <c r="W46" s="4"/>
      <c r="X46" s="4"/>
      <c r="Y46" s="39">
        <v>250</v>
      </c>
      <c r="Z46" s="38"/>
      <c r="AA46" s="36" t="s">
        <v>25</v>
      </c>
      <c r="AB46" s="39"/>
      <c r="AC46" s="39"/>
      <c r="AD46" s="39">
        <v>900</v>
      </c>
      <c r="AF46" s="1">
        <v>4800</v>
      </c>
      <c r="AG46" s="1"/>
      <c r="AH46" s="20">
        <v>243962</v>
      </c>
      <c r="AI46" s="1">
        <v>14958</v>
      </c>
      <c r="AK46" s="163"/>
      <c r="AL46" s="5" t="s">
        <v>391</v>
      </c>
      <c r="AM46" s="4">
        <v>2500</v>
      </c>
    </row>
    <row r="47" spans="1:39" x14ac:dyDescent="0.2">
      <c r="A47" s="5" t="s">
        <v>19</v>
      </c>
      <c r="B47" s="11"/>
      <c r="C47" s="12"/>
      <c r="D47" s="8">
        <f>SUM(D43:D46)</f>
        <v>14684</v>
      </c>
      <c r="F47" s="4" t="s">
        <v>72</v>
      </c>
      <c r="G47" s="4"/>
      <c r="H47" s="4"/>
      <c r="I47" s="4">
        <v>5780</v>
      </c>
      <c r="L47" s="177">
        <v>243979</v>
      </c>
      <c r="M47" s="177"/>
      <c r="N47" s="177"/>
      <c r="O47" s="177"/>
      <c r="Q47" s="5" t="s">
        <v>175</v>
      </c>
      <c r="R47" s="5"/>
      <c r="S47" s="5"/>
      <c r="T47" s="4">
        <v>1450</v>
      </c>
      <c r="U47" s="23"/>
      <c r="V47" s="27" t="s">
        <v>57</v>
      </c>
      <c r="W47" s="4"/>
      <c r="X47" s="4"/>
      <c r="Y47" s="39">
        <v>140</v>
      </c>
      <c r="Z47" s="38"/>
      <c r="AA47" s="36" t="s">
        <v>19</v>
      </c>
      <c r="AB47" s="39"/>
      <c r="AC47" s="39"/>
      <c r="AD47" s="40">
        <f>SUM(AD44:AD46)</f>
        <v>2206</v>
      </c>
      <c r="AF47" s="1">
        <v>6000</v>
      </c>
      <c r="AG47" s="1"/>
      <c r="AH47" s="20">
        <v>243963</v>
      </c>
      <c r="AI47" s="1">
        <v>23647</v>
      </c>
      <c r="AK47" s="163"/>
      <c r="AL47" s="5" t="s">
        <v>399</v>
      </c>
      <c r="AM47" s="4">
        <v>87</v>
      </c>
    </row>
    <row r="48" spans="1:39" x14ac:dyDescent="0.2">
      <c r="A48" s="177">
        <v>243927</v>
      </c>
      <c r="B48" s="177"/>
      <c r="C48" s="177"/>
      <c r="D48" s="177"/>
      <c r="F48" s="4" t="s">
        <v>19</v>
      </c>
      <c r="G48" s="4"/>
      <c r="H48" s="4"/>
      <c r="I48" s="8">
        <f>SUM(I44:I47)</f>
        <v>10380</v>
      </c>
      <c r="L48" s="18" t="s">
        <v>231</v>
      </c>
      <c r="M48" s="5"/>
      <c r="N48" s="5"/>
      <c r="O48" s="4">
        <v>1000</v>
      </c>
      <c r="Q48" s="5" t="s">
        <v>176</v>
      </c>
      <c r="R48" s="5"/>
      <c r="S48" s="5"/>
      <c r="T48" s="4">
        <v>200</v>
      </c>
      <c r="U48" s="23"/>
      <c r="V48" s="27" t="s">
        <v>221</v>
      </c>
      <c r="W48" s="8"/>
      <c r="X48" s="8"/>
      <c r="Y48" s="39">
        <v>83</v>
      </c>
      <c r="Z48" s="125"/>
      <c r="AA48" s="191">
        <v>244022</v>
      </c>
      <c r="AB48" s="191"/>
      <c r="AC48" s="191"/>
      <c r="AD48" s="191"/>
      <c r="AF48" s="1">
        <v>5600</v>
      </c>
      <c r="AG48" s="1"/>
      <c r="AH48" s="20">
        <v>243964</v>
      </c>
      <c r="AI48" s="1">
        <v>10948</v>
      </c>
      <c r="AK48" s="163">
        <v>244041</v>
      </c>
      <c r="AL48" s="5" t="s">
        <v>405</v>
      </c>
      <c r="AM48" s="4">
        <v>19000</v>
      </c>
    </row>
    <row r="49" spans="1:39" x14ac:dyDescent="0.2">
      <c r="A49" s="5" t="s">
        <v>73</v>
      </c>
      <c r="B49" s="11">
        <v>1</v>
      </c>
      <c r="C49" s="12">
        <v>3300</v>
      </c>
      <c r="D49" s="4">
        <v>3300</v>
      </c>
      <c r="F49" s="187">
        <v>243961</v>
      </c>
      <c r="G49" s="187"/>
      <c r="H49" s="187"/>
      <c r="I49" s="187"/>
      <c r="L49" s="5" t="s">
        <v>78</v>
      </c>
      <c r="M49" s="5"/>
      <c r="N49" s="5"/>
      <c r="O49" s="4">
        <v>21850</v>
      </c>
      <c r="Q49" s="5" t="s">
        <v>231</v>
      </c>
      <c r="R49" s="5"/>
      <c r="S49" s="5"/>
      <c r="T49" s="4">
        <v>1000</v>
      </c>
      <c r="U49" s="23"/>
      <c r="V49" s="27" t="s">
        <v>222</v>
      </c>
      <c r="W49" s="53"/>
      <c r="X49" s="53"/>
      <c r="Y49" s="39">
        <v>260</v>
      </c>
      <c r="Z49" s="126"/>
      <c r="AA49" s="36" t="s">
        <v>317</v>
      </c>
      <c r="AB49" s="134"/>
      <c r="AC49" s="134"/>
      <c r="AD49" s="47">
        <v>11800</v>
      </c>
      <c r="AF49" s="1">
        <v>6200</v>
      </c>
      <c r="AG49" s="1"/>
      <c r="AH49" s="20">
        <v>243965</v>
      </c>
      <c r="AI49" s="1">
        <v>64563</v>
      </c>
      <c r="AK49" s="163"/>
      <c r="AL49" s="5" t="s">
        <v>406</v>
      </c>
      <c r="AM49" s="4">
        <v>4000</v>
      </c>
    </row>
    <row r="50" spans="1:39" x14ac:dyDescent="0.2">
      <c r="A50" s="5" t="s">
        <v>74</v>
      </c>
      <c r="B50" s="11"/>
      <c r="C50" s="12"/>
      <c r="D50" s="4">
        <v>835</v>
      </c>
      <c r="F50" s="4" t="s">
        <v>231</v>
      </c>
      <c r="G50" s="4"/>
      <c r="H50" s="4"/>
      <c r="I50" s="4">
        <v>620</v>
      </c>
      <c r="L50" s="5" t="s">
        <v>142</v>
      </c>
      <c r="M50" s="5"/>
      <c r="N50" s="5"/>
      <c r="O50" s="4">
        <v>52078</v>
      </c>
      <c r="Q50" s="5" t="s">
        <v>177</v>
      </c>
      <c r="R50" s="5"/>
      <c r="S50" s="5"/>
      <c r="T50" s="4">
        <v>1050</v>
      </c>
      <c r="U50" s="23"/>
      <c r="V50" s="29" t="s">
        <v>25</v>
      </c>
      <c r="W50" s="4"/>
      <c r="X50" s="4"/>
      <c r="Y50" s="39">
        <v>7400</v>
      </c>
      <c r="Z50" s="38"/>
      <c r="AA50" s="36" t="s">
        <v>318</v>
      </c>
      <c r="AB50" s="135"/>
      <c r="AC50" s="135"/>
      <c r="AD50" s="33">
        <v>1500</v>
      </c>
      <c r="AF50" s="1">
        <v>5600</v>
      </c>
      <c r="AG50" s="1"/>
      <c r="AH50" s="20">
        <v>243966</v>
      </c>
      <c r="AI50" s="1">
        <v>9843</v>
      </c>
      <c r="AK50" s="163"/>
      <c r="AL50" s="5" t="s">
        <v>407</v>
      </c>
      <c r="AM50" s="4">
        <v>8700</v>
      </c>
    </row>
    <row r="51" spans="1:39" x14ac:dyDescent="0.2">
      <c r="A51" s="5" t="s">
        <v>9</v>
      </c>
      <c r="B51" s="11">
        <v>40</v>
      </c>
      <c r="C51" s="12">
        <v>330</v>
      </c>
      <c r="D51" s="4">
        <f>B51*C51</f>
        <v>13200</v>
      </c>
      <c r="F51" s="4" t="s">
        <v>25</v>
      </c>
      <c r="G51" s="4"/>
      <c r="H51" s="4"/>
      <c r="I51" s="4">
        <v>2600</v>
      </c>
      <c r="L51" s="5" t="s">
        <v>143</v>
      </c>
      <c r="M51" s="5"/>
      <c r="N51" s="5"/>
      <c r="O51" s="4">
        <v>63214</v>
      </c>
      <c r="Q51" s="5" t="s">
        <v>178</v>
      </c>
      <c r="R51" s="5"/>
      <c r="S51" s="5"/>
      <c r="T51" s="4">
        <v>510</v>
      </c>
      <c r="U51" s="23"/>
      <c r="V51" s="27" t="s">
        <v>19</v>
      </c>
      <c r="W51" s="4"/>
      <c r="X51" s="4"/>
      <c r="Y51" s="40">
        <f>SUM(Y44:Y50)</f>
        <v>11981</v>
      </c>
      <c r="Z51" s="38"/>
      <c r="AA51" s="36" t="s">
        <v>319</v>
      </c>
      <c r="AB51" s="135"/>
      <c r="AC51" s="135"/>
      <c r="AD51" s="33">
        <v>4400</v>
      </c>
      <c r="AF51" s="1">
        <v>11000</v>
      </c>
      <c r="AG51" s="1"/>
      <c r="AH51" s="20">
        <v>243967</v>
      </c>
      <c r="AI51" s="1">
        <v>11213</v>
      </c>
      <c r="AK51" s="163"/>
      <c r="AL51" s="5" t="s">
        <v>408</v>
      </c>
      <c r="AM51" s="4">
        <v>18528</v>
      </c>
    </row>
    <row r="52" spans="1:39" x14ac:dyDescent="0.2">
      <c r="A52" s="5" t="s">
        <v>15</v>
      </c>
      <c r="B52" s="11">
        <v>15</v>
      </c>
      <c r="C52" s="12">
        <v>75</v>
      </c>
      <c r="D52" s="4">
        <f>B52*C52</f>
        <v>1125</v>
      </c>
      <c r="F52" s="4" t="s">
        <v>10</v>
      </c>
      <c r="G52" s="4"/>
      <c r="H52" s="4"/>
      <c r="I52" s="4">
        <v>505</v>
      </c>
      <c r="L52" s="5" t="s">
        <v>77</v>
      </c>
      <c r="M52" s="5"/>
      <c r="N52" s="5"/>
      <c r="O52" s="4">
        <v>3910</v>
      </c>
      <c r="Q52" s="5" t="s">
        <v>179</v>
      </c>
      <c r="R52" s="5"/>
      <c r="S52" s="5"/>
      <c r="T52" s="4">
        <v>9160</v>
      </c>
      <c r="U52" s="23"/>
      <c r="V52" s="187">
        <v>244006</v>
      </c>
      <c r="W52" s="187"/>
      <c r="X52" s="187"/>
      <c r="Y52" s="187"/>
      <c r="Z52" s="38"/>
      <c r="AA52" s="36" t="s">
        <v>320</v>
      </c>
      <c r="AB52" s="135"/>
      <c r="AC52" s="135"/>
      <c r="AD52" s="33">
        <v>10360</v>
      </c>
      <c r="AF52" s="1">
        <v>8800</v>
      </c>
      <c r="AG52" s="1"/>
      <c r="AH52" s="20">
        <v>243968</v>
      </c>
      <c r="AI52" s="1">
        <v>8170</v>
      </c>
      <c r="AK52" s="163"/>
      <c r="AL52" s="5" t="s">
        <v>397</v>
      </c>
      <c r="AM52" s="4">
        <v>40753</v>
      </c>
    </row>
    <row r="53" spans="1:39" x14ac:dyDescent="0.2">
      <c r="A53" s="5" t="s">
        <v>75</v>
      </c>
      <c r="B53" s="11">
        <v>10</v>
      </c>
      <c r="C53" s="12">
        <v>12</v>
      </c>
      <c r="D53" s="4">
        <f>B53*C53</f>
        <v>120</v>
      </c>
      <c r="F53" s="4" t="s">
        <v>76</v>
      </c>
      <c r="G53" s="4"/>
      <c r="H53" s="4"/>
      <c r="I53" s="4">
        <v>6200</v>
      </c>
      <c r="L53" s="5" t="s">
        <v>57</v>
      </c>
      <c r="M53" s="5"/>
      <c r="N53" s="5"/>
      <c r="O53" s="4">
        <v>94</v>
      </c>
      <c r="Q53" s="5" t="s">
        <v>57</v>
      </c>
      <c r="R53" s="5"/>
      <c r="S53" s="5"/>
      <c r="T53" s="4">
        <v>159</v>
      </c>
      <c r="U53" s="23"/>
      <c r="V53" s="27" t="s">
        <v>231</v>
      </c>
      <c r="W53" s="4"/>
      <c r="X53" s="4"/>
      <c r="Y53" s="39">
        <v>1000</v>
      </c>
      <c r="Z53" s="38"/>
      <c r="AA53" s="36" t="s">
        <v>321</v>
      </c>
      <c r="AB53" s="135"/>
      <c r="AC53" s="135"/>
      <c r="AD53" s="33">
        <v>180</v>
      </c>
      <c r="AF53" s="1">
        <v>4200</v>
      </c>
      <c r="AG53" s="1"/>
      <c r="AH53" s="20">
        <v>243969</v>
      </c>
      <c r="AI53" s="1">
        <v>21620</v>
      </c>
      <c r="AK53" s="163">
        <v>244042</v>
      </c>
      <c r="AL53" s="36" t="s">
        <v>412</v>
      </c>
      <c r="AM53" s="4">
        <v>6318</v>
      </c>
    </row>
    <row r="54" spans="1:39" x14ac:dyDescent="0.2">
      <c r="A54" s="5"/>
      <c r="B54" s="11"/>
      <c r="C54" s="12"/>
      <c r="D54" s="15"/>
      <c r="F54" s="4" t="s">
        <v>77</v>
      </c>
      <c r="G54" s="4"/>
      <c r="H54" s="4"/>
      <c r="I54" s="4">
        <v>17000</v>
      </c>
      <c r="L54" s="5" t="s">
        <v>63</v>
      </c>
      <c r="M54" s="5"/>
      <c r="N54" s="5"/>
      <c r="O54" s="4">
        <v>200</v>
      </c>
      <c r="Q54" s="5" t="s">
        <v>180</v>
      </c>
      <c r="R54" s="5"/>
      <c r="S54" s="5"/>
      <c r="T54" s="4">
        <v>600</v>
      </c>
      <c r="U54" s="23"/>
      <c r="V54" s="27" t="s">
        <v>22</v>
      </c>
      <c r="W54" s="4"/>
      <c r="X54" s="4"/>
      <c r="Y54" s="39">
        <v>480</v>
      </c>
      <c r="Z54" s="38"/>
      <c r="AA54" s="36" t="s">
        <v>322</v>
      </c>
      <c r="AB54" s="135"/>
      <c r="AC54" s="135"/>
      <c r="AD54" s="33">
        <v>3500</v>
      </c>
      <c r="AF54" s="1">
        <v>3300</v>
      </c>
      <c r="AG54" s="1"/>
      <c r="AH54" s="20">
        <v>243970</v>
      </c>
      <c r="AI54" s="1">
        <v>20794</v>
      </c>
      <c r="AK54" s="163"/>
      <c r="AL54" s="36" t="s">
        <v>413</v>
      </c>
      <c r="AM54" s="4">
        <v>2200</v>
      </c>
    </row>
    <row r="55" spans="1:39" x14ac:dyDescent="0.2">
      <c r="A55" s="5" t="s">
        <v>19</v>
      </c>
      <c r="B55" s="4"/>
      <c r="C55" s="4"/>
      <c r="D55" s="13">
        <f>SUM(D49:D54)</f>
        <v>18580</v>
      </c>
      <c r="F55" s="4" t="s">
        <v>78</v>
      </c>
      <c r="G55" s="4"/>
      <c r="H55" s="4"/>
      <c r="I55" s="4">
        <v>67200</v>
      </c>
      <c r="L55" s="5" t="s">
        <v>25</v>
      </c>
      <c r="M55" s="5"/>
      <c r="N55" s="5"/>
      <c r="O55" s="4">
        <v>6000</v>
      </c>
      <c r="Q55" s="5" t="s">
        <v>25</v>
      </c>
      <c r="R55" s="5"/>
      <c r="S55" s="5"/>
      <c r="T55" s="4">
        <v>7600</v>
      </c>
      <c r="U55" s="23"/>
      <c r="V55" s="27" t="s">
        <v>223</v>
      </c>
      <c r="W55" s="4"/>
      <c r="X55" s="4"/>
      <c r="Y55" s="39">
        <v>4981</v>
      </c>
      <c r="Z55" s="38"/>
      <c r="AA55" s="36" t="s">
        <v>323</v>
      </c>
      <c r="AB55" s="135"/>
      <c r="AC55" s="135"/>
      <c r="AD55" s="33">
        <v>1000</v>
      </c>
      <c r="AF55" s="1">
        <v>6700</v>
      </c>
      <c r="AG55" s="1"/>
      <c r="AH55" s="20">
        <v>243971</v>
      </c>
      <c r="AI55" s="1">
        <v>13774</v>
      </c>
      <c r="AK55" s="163"/>
      <c r="AL55" s="36" t="s">
        <v>391</v>
      </c>
      <c r="AM55" s="4">
        <v>2640</v>
      </c>
    </row>
    <row r="56" spans="1:39" x14ac:dyDescent="0.2">
      <c r="A56" s="177">
        <v>243929</v>
      </c>
      <c r="B56" s="177"/>
      <c r="C56" s="177"/>
      <c r="D56" s="177"/>
      <c r="F56" s="4" t="s">
        <v>79</v>
      </c>
      <c r="G56" s="4"/>
      <c r="H56" s="4"/>
      <c r="I56" s="4">
        <v>138</v>
      </c>
      <c r="L56" s="5" t="s">
        <v>144</v>
      </c>
      <c r="M56" s="5"/>
      <c r="N56" s="5"/>
      <c r="O56" s="4">
        <v>1500</v>
      </c>
      <c r="Q56" s="5" t="s">
        <v>19</v>
      </c>
      <c r="R56" s="5"/>
      <c r="S56" s="5"/>
      <c r="T56" s="8">
        <f>SUM(T47:T55)</f>
        <v>21729</v>
      </c>
      <c r="U56" s="24"/>
      <c r="V56" s="27" t="s">
        <v>224</v>
      </c>
      <c r="W56" s="4"/>
      <c r="X56" s="4"/>
      <c r="Y56" s="39">
        <v>453</v>
      </c>
      <c r="Z56" s="125"/>
      <c r="AA56" s="36" t="s">
        <v>324</v>
      </c>
      <c r="AB56" s="135"/>
      <c r="AC56" s="135"/>
      <c r="AD56" s="33">
        <v>118</v>
      </c>
      <c r="AF56" s="1">
        <v>6200</v>
      </c>
      <c r="AG56" s="1"/>
      <c r="AH56" s="20">
        <v>243972</v>
      </c>
      <c r="AI56" s="1">
        <v>15020</v>
      </c>
      <c r="AK56" s="163"/>
      <c r="AL56" s="36" t="s">
        <v>392</v>
      </c>
      <c r="AM56" s="4">
        <v>543</v>
      </c>
    </row>
    <row r="57" spans="1:39" x14ac:dyDescent="0.2">
      <c r="A57" s="5" t="s">
        <v>67</v>
      </c>
      <c r="B57" s="11">
        <v>2</v>
      </c>
      <c r="C57" s="12">
        <v>992</v>
      </c>
      <c r="D57" s="4">
        <v>1984</v>
      </c>
      <c r="E57" t="s">
        <v>29</v>
      </c>
      <c r="F57" s="4" t="s">
        <v>80</v>
      </c>
      <c r="G57" s="4"/>
      <c r="H57" s="4"/>
      <c r="I57" s="4">
        <v>450</v>
      </c>
      <c r="L57" s="5" t="s">
        <v>19</v>
      </c>
      <c r="M57" s="5"/>
      <c r="N57" s="5"/>
      <c r="O57" s="8">
        <f>SUM(O48:O56)</f>
        <v>149846</v>
      </c>
      <c r="Q57" s="177">
        <v>243990</v>
      </c>
      <c r="R57" s="177"/>
      <c r="S57" s="177"/>
      <c r="T57" s="177"/>
      <c r="U57" s="25"/>
      <c r="V57" s="27" t="s">
        <v>225</v>
      </c>
      <c r="W57" s="8"/>
      <c r="X57" s="8"/>
      <c r="Y57" s="39">
        <v>5330</v>
      </c>
      <c r="Z57" s="127"/>
      <c r="AA57" s="36" t="s">
        <v>325</v>
      </c>
      <c r="AB57" s="134"/>
      <c r="AC57" s="134"/>
      <c r="AD57" s="47">
        <v>700</v>
      </c>
      <c r="AF57" s="1">
        <v>7600</v>
      </c>
      <c r="AG57" s="1"/>
      <c r="AH57" s="20">
        <v>243973</v>
      </c>
      <c r="AI57" s="1">
        <v>14051</v>
      </c>
      <c r="AK57" s="163"/>
      <c r="AL57" s="36" t="s">
        <v>414</v>
      </c>
      <c r="AM57" s="4">
        <v>846</v>
      </c>
    </row>
    <row r="58" spans="1:39" x14ac:dyDescent="0.2">
      <c r="A58" s="5" t="s">
        <v>69</v>
      </c>
      <c r="B58" s="11"/>
      <c r="C58" s="12"/>
      <c r="D58" s="4">
        <v>4500</v>
      </c>
      <c r="F58" s="4" t="s">
        <v>81</v>
      </c>
      <c r="G58" s="4"/>
      <c r="H58" s="4"/>
      <c r="I58" s="4">
        <v>400</v>
      </c>
      <c r="L58" s="178">
        <v>243980</v>
      </c>
      <c r="M58" s="179"/>
      <c r="N58" s="179"/>
      <c r="O58" s="179"/>
      <c r="Q58" s="5" t="s">
        <v>231</v>
      </c>
      <c r="R58" s="5"/>
      <c r="S58" s="5"/>
      <c r="T58" s="4">
        <v>1000</v>
      </c>
      <c r="U58" s="23"/>
      <c r="V58" s="27" t="s">
        <v>226</v>
      </c>
      <c r="W58" s="53"/>
      <c r="X58" s="53"/>
      <c r="Y58" s="39">
        <v>8600</v>
      </c>
      <c r="Z58" s="38"/>
      <c r="AA58" s="36" t="s">
        <v>155</v>
      </c>
      <c r="AB58" s="135"/>
      <c r="AC58" s="135"/>
      <c r="AD58" s="33">
        <v>120</v>
      </c>
      <c r="AF58" s="1">
        <v>6200</v>
      </c>
      <c r="AG58" s="1"/>
      <c r="AH58" s="20">
        <v>243974</v>
      </c>
      <c r="AI58" s="1">
        <v>8500</v>
      </c>
      <c r="AK58" s="163"/>
      <c r="AL58" s="36" t="s">
        <v>415</v>
      </c>
      <c r="AM58" s="4">
        <v>284</v>
      </c>
    </row>
    <row r="59" spans="1:39" x14ac:dyDescent="0.2">
      <c r="A59" s="5" t="s">
        <v>10</v>
      </c>
      <c r="B59" s="11" t="s">
        <v>82</v>
      </c>
      <c r="C59" s="12">
        <v>2160</v>
      </c>
      <c r="D59" s="4">
        <v>79920</v>
      </c>
      <c r="F59" s="4" t="s">
        <v>83</v>
      </c>
      <c r="G59" s="4"/>
      <c r="H59" s="4"/>
      <c r="I59" s="4">
        <v>4840</v>
      </c>
      <c r="L59" s="5" t="s">
        <v>231</v>
      </c>
      <c r="M59" s="5"/>
      <c r="N59" s="5"/>
      <c r="O59" s="4">
        <v>1000</v>
      </c>
      <c r="Q59" s="5" t="s">
        <v>181</v>
      </c>
      <c r="R59" s="5"/>
      <c r="S59" s="5"/>
      <c r="T59" s="4">
        <v>470</v>
      </c>
      <c r="U59" s="23"/>
      <c r="V59" s="29" t="s">
        <v>227</v>
      </c>
      <c r="W59" s="4"/>
      <c r="X59" s="4"/>
      <c r="Y59" s="39">
        <v>1022</v>
      </c>
      <c r="Z59" s="38"/>
      <c r="AA59" s="36" t="s">
        <v>19</v>
      </c>
      <c r="AB59" s="135"/>
      <c r="AC59" s="135"/>
      <c r="AD59" s="41">
        <f>SUM(AD49:AD58)</f>
        <v>33678</v>
      </c>
      <c r="AF59" s="1">
        <v>5000</v>
      </c>
      <c r="AG59" s="1"/>
      <c r="AH59" s="20">
        <v>243975</v>
      </c>
      <c r="AI59" s="1">
        <v>7273</v>
      </c>
      <c r="AK59" s="163"/>
      <c r="AL59" s="36" t="s">
        <v>416</v>
      </c>
      <c r="AM59" s="4">
        <v>5250</v>
      </c>
    </row>
    <row r="60" spans="1:39" x14ac:dyDescent="0.2">
      <c r="A60" s="5" t="s">
        <v>19</v>
      </c>
      <c r="B60" s="11"/>
      <c r="C60" s="12"/>
      <c r="D60" s="13">
        <f>SUM(D57:D59)</f>
        <v>86404</v>
      </c>
      <c r="F60" s="4" t="s">
        <v>19</v>
      </c>
      <c r="G60" s="4"/>
      <c r="H60" s="4"/>
      <c r="I60" s="8">
        <f>SUM(I50:I59)</f>
        <v>99953</v>
      </c>
      <c r="L60" s="5" t="s">
        <v>57</v>
      </c>
      <c r="M60" s="5"/>
      <c r="N60" s="5"/>
      <c r="O60" s="4">
        <v>350</v>
      </c>
      <c r="Q60" s="5" t="s">
        <v>182</v>
      </c>
      <c r="R60" s="5"/>
      <c r="S60" s="5"/>
      <c r="T60" s="4">
        <v>5380</v>
      </c>
      <c r="U60" s="23"/>
      <c r="V60" s="27" t="s">
        <v>25</v>
      </c>
      <c r="W60" s="4"/>
      <c r="X60" s="4"/>
      <c r="Y60" s="39">
        <v>7600</v>
      </c>
      <c r="Z60" s="38"/>
      <c r="AA60" s="173">
        <v>244023</v>
      </c>
      <c r="AB60" s="173"/>
      <c r="AC60" s="173"/>
      <c r="AD60" s="173"/>
      <c r="AF60" s="1">
        <v>9500</v>
      </c>
      <c r="AG60" s="1"/>
      <c r="AH60" s="20">
        <v>243976</v>
      </c>
      <c r="AI60" s="1">
        <v>13144</v>
      </c>
      <c r="AK60" s="163"/>
      <c r="AL60" s="36" t="s">
        <v>417</v>
      </c>
      <c r="AM60" s="4">
        <v>40</v>
      </c>
    </row>
    <row r="61" spans="1:39" x14ac:dyDescent="0.2">
      <c r="A61" s="177">
        <v>243930</v>
      </c>
      <c r="B61" s="177"/>
      <c r="C61" s="177"/>
      <c r="D61" s="177"/>
      <c r="F61" s="192">
        <v>243962</v>
      </c>
      <c r="G61" s="193"/>
      <c r="H61" s="193"/>
      <c r="I61" s="193"/>
      <c r="L61" s="5" t="s">
        <v>145</v>
      </c>
      <c r="M61" s="5"/>
      <c r="N61" s="5"/>
      <c r="O61" s="4">
        <v>1835</v>
      </c>
      <c r="Q61" s="5" t="s">
        <v>25</v>
      </c>
      <c r="R61" s="5"/>
      <c r="S61" s="5"/>
      <c r="T61" s="4">
        <v>6200</v>
      </c>
      <c r="U61" s="23"/>
      <c r="V61" s="27" t="s">
        <v>19</v>
      </c>
      <c r="W61" s="4"/>
      <c r="X61" s="4"/>
      <c r="Y61" s="40">
        <f>SUM(Y53:Y60)</f>
        <v>29466</v>
      </c>
      <c r="Z61" s="38"/>
      <c r="AA61" s="36" t="s">
        <v>327</v>
      </c>
      <c r="AB61" s="30"/>
      <c r="AC61" s="30"/>
      <c r="AD61" s="4">
        <v>194</v>
      </c>
      <c r="AF61" s="1">
        <v>7900</v>
      </c>
      <c r="AG61" s="1"/>
      <c r="AH61" s="20">
        <v>243977</v>
      </c>
      <c r="AI61" s="1">
        <v>23745</v>
      </c>
      <c r="AK61" s="163"/>
      <c r="AL61" s="36" t="s">
        <v>422</v>
      </c>
      <c r="AM61" s="4">
        <v>35470.5</v>
      </c>
    </row>
    <row r="62" spans="1:39" x14ac:dyDescent="0.2">
      <c r="A62" s="5" t="s">
        <v>10</v>
      </c>
      <c r="B62" s="11" t="s">
        <v>84</v>
      </c>
      <c r="C62" s="12">
        <v>2160</v>
      </c>
      <c r="D62" s="4">
        <v>17280</v>
      </c>
      <c r="F62" s="4" t="s">
        <v>231</v>
      </c>
      <c r="G62" s="4"/>
      <c r="H62" s="4"/>
      <c r="I62" s="4">
        <v>2000</v>
      </c>
      <c r="L62" s="5" t="s">
        <v>25</v>
      </c>
      <c r="M62" s="5"/>
      <c r="N62" s="5"/>
      <c r="O62" s="4">
        <v>5600</v>
      </c>
      <c r="Q62" s="5" t="s">
        <v>19</v>
      </c>
      <c r="R62" s="5"/>
      <c r="S62" s="5"/>
      <c r="T62" s="8">
        <f>SUM(T58:T61)</f>
        <v>13050</v>
      </c>
      <c r="U62" s="24"/>
      <c r="V62" s="187">
        <v>244007</v>
      </c>
      <c r="W62" s="187"/>
      <c r="X62" s="187"/>
      <c r="Y62" s="187"/>
      <c r="Z62" s="38"/>
      <c r="AA62" s="36" t="s">
        <v>328</v>
      </c>
      <c r="AB62" s="47"/>
      <c r="AC62" s="47"/>
      <c r="AD62" s="4">
        <v>1500</v>
      </c>
      <c r="AF62" s="1">
        <v>6100</v>
      </c>
      <c r="AG62" s="1"/>
      <c r="AH62" s="20">
        <v>243978</v>
      </c>
      <c r="AI62" s="1">
        <v>9307</v>
      </c>
      <c r="AK62" s="163">
        <v>244044</v>
      </c>
      <c r="AL62" s="5" t="s">
        <v>418</v>
      </c>
      <c r="AM62" s="4">
        <v>4240</v>
      </c>
    </row>
    <row r="63" spans="1:39" x14ac:dyDescent="0.2">
      <c r="A63" s="5" t="s">
        <v>85</v>
      </c>
      <c r="B63" s="11"/>
      <c r="C63" s="12"/>
      <c r="D63" s="4">
        <v>12500</v>
      </c>
      <c r="F63" s="4" t="s">
        <v>22</v>
      </c>
      <c r="G63" s="4"/>
      <c r="H63" s="4"/>
      <c r="I63" s="4">
        <v>280</v>
      </c>
      <c r="L63" s="5" t="s">
        <v>19</v>
      </c>
      <c r="M63" s="5"/>
      <c r="N63" s="5"/>
      <c r="O63" s="8">
        <f>SUM(O59:O62)</f>
        <v>8785</v>
      </c>
      <c r="Q63" s="177">
        <v>243991</v>
      </c>
      <c r="R63" s="177"/>
      <c r="S63" s="177"/>
      <c r="T63" s="177"/>
      <c r="U63" s="26"/>
      <c r="V63" s="27" t="s">
        <v>229</v>
      </c>
      <c r="W63" s="4"/>
      <c r="X63" s="4"/>
      <c r="Y63" s="39">
        <v>50000</v>
      </c>
      <c r="Z63" s="125"/>
      <c r="AA63" s="36" t="s">
        <v>25</v>
      </c>
      <c r="AB63" s="32"/>
      <c r="AC63" s="32"/>
      <c r="AD63" s="4">
        <v>500</v>
      </c>
      <c r="AF63" s="1">
        <v>8200</v>
      </c>
      <c r="AG63" s="1"/>
      <c r="AH63" s="20">
        <v>243979</v>
      </c>
      <c r="AI63" s="19">
        <v>149846</v>
      </c>
      <c r="AK63" s="163"/>
      <c r="AL63" s="5" t="s">
        <v>107</v>
      </c>
      <c r="AM63" s="4">
        <v>180</v>
      </c>
    </row>
    <row r="64" spans="1:39" x14ac:dyDescent="0.2">
      <c r="A64" s="5" t="s">
        <v>19</v>
      </c>
      <c r="B64" s="11"/>
      <c r="C64" s="12"/>
      <c r="D64" s="8">
        <f>SUM(D62:D63)</f>
        <v>29780</v>
      </c>
      <c r="F64" s="4" t="s">
        <v>25</v>
      </c>
      <c r="G64" s="4"/>
      <c r="H64" s="4"/>
      <c r="I64" s="4">
        <v>4900</v>
      </c>
      <c r="L64" s="177">
        <v>243981</v>
      </c>
      <c r="M64" s="177"/>
      <c r="N64" s="177"/>
      <c r="O64" s="177"/>
      <c r="Q64" s="5" t="s">
        <v>231</v>
      </c>
      <c r="R64" s="5"/>
      <c r="S64" s="5"/>
      <c r="T64" s="4">
        <v>1000</v>
      </c>
      <c r="U64" s="23"/>
      <c r="V64" s="27"/>
      <c r="W64" s="4"/>
      <c r="X64" s="4"/>
      <c r="Y64" s="39"/>
      <c r="Z64" s="127"/>
      <c r="AA64" s="36" t="s">
        <v>329</v>
      </c>
      <c r="AB64" s="136"/>
      <c r="AC64" s="136"/>
      <c r="AD64" s="4">
        <v>2000</v>
      </c>
      <c r="AF64" s="1">
        <v>6600</v>
      </c>
      <c r="AG64" s="1"/>
      <c r="AH64" s="20">
        <v>243980</v>
      </c>
      <c r="AI64" s="1">
        <v>8785</v>
      </c>
      <c r="AK64" s="163"/>
      <c r="AL64" s="5" t="s">
        <v>419</v>
      </c>
      <c r="AM64" s="4">
        <v>320</v>
      </c>
    </row>
    <row r="65" spans="1:40" x14ac:dyDescent="0.2">
      <c r="A65" s="177">
        <v>243934</v>
      </c>
      <c r="B65" s="177"/>
      <c r="C65" s="177"/>
      <c r="D65" s="177"/>
      <c r="F65" s="4" t="s">
        <v>85</v>
      </c>
      <c r="G65" s="4"/>
      <c r="H65" s="4"/>
      <c r="I65" s="4">
        <v>5500</v>
      </c>
      <c r="L65" s="5" t="s">
        <v>231</v>
      </c>
      <c r="M65" s="5"/>
      <c r="N65" s="5"/>
      <c r="O65" s="4">
        <v>1300</v>
      </c>
      <c r="Q65" s="5" t="s">
        <v>183</v>
      </c>
      <c r="R65" s="5"/>
      <c r="S65" s="5"/>
      <c r="T65" s="4">
        <v>840</v>
      </c>
      <c r="U65" s="23"/>
      <c r="V65" s="27" t="s">
        <v>231</v>
      </c>
      <c r="W65" s="4"/>
      <c r="X65" s="4"/>
      <c r="Y65" s="39">
        <v>800</v>
      </c>
      <c r="Z65" s="128"/>
      <c r="AA65" s="36" t="s">
        <v>19</v>
      </c>
      <c r="AB65" s="30"/>
      <c r="AC65" s="30"/>
      <c r="AD65" s="8">
        <f>SUM(AD61:AD64)</f>
        <v>4194</v>
      </c>
      <c r="AF65" s="1">
        <v>7800</v>
      </c>
      <c r="AG65" s="1"/>
      <c r="AH65" s="20">
        <v>243981</v>
      </c>
      <c r="AI65" s="19">
        <v>10664</v>
      </c>
      <c r="AK65" s="163"/>
      <c r="AL65" s="5" t="s">
        <v>420</v>
      </c>
      <c r="AM65" s="4">
        <v>1690</v>
      </c>
    </row>
    <row r="66" spans="1:40" x14ac:dyDescent="0.2">
      <c r="A66" s="5" t="s">
        <v>10</v>
      </c>
      <c r="B66" s="4"/>
      <c r="C66" s="4"/>
      <c r="D66" s="4">
        <v>6480</v>
      </c>
      <c r="F66" s="4" t="s">
        <v>86</v>
      </c>
      <c r="G66" s="4"/>
      <c r="H66" s="4"/>
      <c r="I66" s="4">
        <v>2100</v>
      </c>
      <c r="L66" s="5" t="s">
        <v>150</v>
      </c>
      <c r="M66" s="5"/>
      <c r="N66" s="5"/>
      <c r="O66" s="4">
        <v>2110</v>
      </c>
      <c r="Q66" s="5" t="s">
        <v>184</v>
      </c>
      <c r="R66" s="5"/>
      <c r="S66" s="5"/>
      <c r="T66" s="4">
        <v>882</v>
      </c>
      <c r="U66" s="23"/>
      <c r="V66" s="27" t="s">
        <v>233</v>
      </c>
      <c r="W66" s="4"/>
      <c r="X66" s="4"/>
      <c r="Y66" s="39">
        <v>120</v>
      </c>
      <c r="Z66" s="128"/>
      <c r="AA66" s="173">
        <v>244025</v>
      </c>
      <c r="AB66" s="173"/>
      <c r="AC66" s="173"/>
      <c r="AD66" s="173"/>
      <c r="AF66" s="1">
        <v>7500</v>
      </c>
      <c r="AG66" s="1"/>
      <c r="AH66" s="20">
        <v>243982</v>
      </c>
      <c r="AI66" s="19">
        <v>7874</v>
      </c>
      <c r="AK66" s="163"/>
      <c r="AL66" s="5" t="s">
        <v>421</v>
      </c>
      <c r="AM66" s="4">
        <v>139</v>
      </c>
    </row>
    <row r="67" spans="1:40" x14ac:dyDescent="0.2">
      <c r="A67" s="5" t="s">
        <v>24</v>
      </c>
      <c r="B67" s="4"/>
      <c r="C67" s="4"/>
      <c r="D67" s="4">
        <v>1500</v>
      </c>
      <c r="F67" s="4" t="s">
        <v>87</v>
      </c>
      <c r="G67" s="4"/>
      <c r="H67" s="4"/>
      <c r="I67" s="4">
        <v>178</v>
      </c>
      <c r="L67" s="5" t="s">
        <v>151</v>
      </c>
      <c r="M67" s="5"/>
      <c r="N67" s="5"/>
      <c r="O67" s="4">
        <v>1054</v>
      </c>
      <c r="Q67" s="5" t="s">
        <v>185</v>
      </c>
      <c r="R67" s="5"/>
      <c r="S67" s="5"/>
      <c r="T67" s="4">
        <v>1294</v>
      </c>
      <c r="U67" s="23"/>
      <c r="V67" s="27" t="s">
        <v>234</v>
      </c>
      <c r="W67" s="4"/>
      <c r="X67" s="4"/>
      <c r="Y67" s="39">
        <v>170</v>
      </c>
      <c r="Z67" s="128"/>
      <c r="AA67" s="36" t="s">
        <v>330</v>
      </c>
      <c r="AB67" s="135"/>
      <c r="AC67" s="135"/>
      <c r="AD67" s="33">
        <v>19550</v>
      </c>
      <c r="AF67" s="1">
        <v>7900</v>
      </c>
      <c r="AG67" s="1"/>
      <c r="AI67" s="19">
        <v>60000</v>
      </c>
      <c r="AJ67" t="s">
        <v>146</v>
      </c>
      <c r="AK67" s="163"/>
      <c r="AL67" s="5" t="s">
        <v>434</v>
      </c>
      <c r="AM67" s="4">
        <v>63476</v>
      </c>
    </row>
    <row r="68" spans="1:40" x14ac:dyDescent="0.2">
      <c r="A68" s="5" t="s">
        <v>19</v>
      </c>
      <c r="B68" s="4"/>
      <c r="C68" s="4"/>
      <c r="D68" s="8">
        <f>SUM(D66:D67)</f>
        <v>7980</v>
      </c>
      <c r="F68" s="4" t="s">
        <v>19</v>
      </c>
      <c r="G68" s="4"/>
      <c r="H68" s="4"/>
      <c r="I68" s="8">
        <f>SUM(I62:I67)</f>
        <v>14958</v>
      </c>
      <c r="L68" s="5" t="s">
        <v>25</v>
      </c>
      <c r="M68" s="5"/>
      <c r="N68" s="5"/>
      <c r="O68" s="4">
        <v>6200</v>
      </c>
      <c r="Q68" s="5" t="s">
        <v>25</v>
      </c>
      <c r="R68" s="5"/>
      <c r="S68" s="5"/>
      <c r="T68" s="4">
        <v>5000</v>
      </c>
      <c r="U68" s="23"/>
      <c r="V68" s="36" t="s">
        <v>25</v>
      </c>
      <c r="W68" s="8"/>
      <c r="X68" s="8"/>
      <c r="Y68" s="39">
        <v>6200</v>
      </c>
      <c r="Z68" s="128"/>
      <c r="AA68" s="36" t="s">
        <v>331</v>
      </c>
      <c r="AB68" s="135"/>
      <c r="AC68" s="135"/>
      <c r="AD68" s="33">
        <v>500</v>
      </c>
      <c r="AF68" s="1">
        <v>7000</v>
      </c>
      <c r="AG68" s="1"/>
      <c r="AH68" s="20">
        <v>243983</v>
      </c>
      <c r="AI68" s="19">
        <v>18261</v>
      </c>
      <c r="AK68" s="163">
        <v>244046</v>
      </c>
      <c r="AL68" s="5" t="s">
        <v>423</v>
      </c>
      <c r="AM68" s="4">
        <v>120600</v>
      </c>
    </row>
    <row r="69" spans="1:40" x14ac:dyDescent="0.2">
      <c r="A69" s="177">
        <v>243936</v>
      </c>
      <c r="B69" s="177"/>
      <c r="C69" s="177"/>
      <c r="D69" s="177"/>
      <c r="F69" s="192">
        <v>243963</v>
      </c>
      <c r="G69" s="193"/>
      <c r="H69" s="193"/>
      <c r="I69" s="193"/>
      <c r="L69" s="5" t="s">
        <v>19</v>
      </c>
      <c r="M69" s="5"/>
      <c r="N69" s="5"/>
      <c r="O69" s="8">
        <f>SUM(O65:O68)</f>
        <v>10664</v>
      </c>
      <c r="Q69" s="5" t="s">
        <v>19</v>
      </c>
      <c r="R69" s="5"/>
      <c r="S69" s="5"/>
      <c r="T69" s="8">
        <f>SUM(T64:T68)</f>
        <v>9016</v>
      </c>
      <c r="U69" s="24"/>
      <c r="V69" s="29" t="s">
        <v>19</v>
      </c>
      <c r="W69" s="53"/>
      <c r="X69" s="53"/>
      <c r="Y69" s="40">
        <f>SUM(Y63:Y68)</f>
        <v>57290</v>
      </c>
      <c r="Z69" s="128"/>
      <c r="AA69" s="36" t="s">
        <v>333</v>
      </c>
      <c r="AB69" s="135"/>
      <c r="AC69" s="135"/>
      <c r="AD69" s="33">
        <v>1000</v>
      </c>
      <c r="AF69" s="1">
        <v>7000</v>
      </c>
      <c r="AG69" s="1"/>
      <c r="AH69" s="20">
        <v>243984</v>
      </c>
      <c r="AI69" s="19">
        <v>10602</v>
      </c>
      <c r="AK69" s="163"/>
      <c r="AL69" s="5" t="s">
        <v>426</v>
      </c>
      <c r="AM69" s="4">
        <v>5000</v>
      </c>
    </row>
    <row r="70" spans="1:40" x14ac:dyDescent="0.2">
      <c r="A70" s="5" t="s">
        <v>27</v>
      </c>
      <c r="B70" s="4"/>
      <c r="C70" s="4"/>
      <c r="D70" s="4">
        <v>15000</v>
      </c>
      <c r="F70" s="4" t="s">
        <v>88</v>
      </c>
      <c r="G70" s="4"/>
      <c r="H70" s="4"/>
      <c r="I70" s="4">
        <v>50</v>
      </c>
      <c r="L70" s="181">
        <v>243982</v>
      </c>
      <c r="M70" s="182"/>
      <c r="N70" s="182"/>
      <c r="O70" s="183"/>
      <c r="Q70" s="177">
        <v>243992</v>
      </c>
      <c r="R70" s="177"/>
      <c r="S70" s="177"/>
      <c r="T70" s="177"/>
      <c r="U70" s="26"/>
      <c r="V70" s="173">
        <v>244008</v>
      </c>
      <c r="W70" s="173"/>
      <c r="X70" s="173"/>
      <c r="Y70" s="173"/>
      <c r="Z70" s="128"/>
      <c r="AA70" s="36" t="s">
        <v>335</v>
      </c>
      <c r="AB70" s="135"/>
      <c r="AC70" s="135"/>
      <c r="AD70" s="33">
        <v>150</v>
      </c>
      <c r="AF70" s="1">
        <v>8900</v>
      </c>
      <c r="AG70" s="1"/>
      <c r="AH70" s="20">
        <v>243985</v>
      </c>
      <c r="AI70" s="19">
        <v>5418</v>
      </c>
      <c r="AK70" s="163">
        <v>244048</v>
      </c>
      <c r="AL70" s="5" t="s">
        <v>430</v>
      </c>
      <c r="AM70" s="4">
        <v>10970</v>
      </c>
    </row>
    <row r="71" spans="1:40" x14ac:dyDescent="0.2">
      <c r="A71" s="5" t="s">
        <v>19</v>
      </c>
      <c r="B71" s="4"/>
      <c r="C71" s="4"/>
      <c r="D71" s="8">
        <v>15000</v>
      </c>
      <c r="F71" s="4" t="s">
        <v>89</v>
      </c>
      <c r="G71" s="4"/>
      <c r="H71" s="4"/>
      <c r="I71" s="4">
        <v>8277</v>
      </c>
      <c r="L71" s="5" t="s">
        <v>231</v>
      </c>
      <c r="M71" s="5"/>
      <c r="N71" s="5"/>
      <c r="O71" s="4">
        <v>1000</v>
      </c>
      <c r="Q71" s="5" t="s">
        <v>231</v>
      </c>
      <c r="R71" s="5"/>
      <c r="S71" s="5"/>
      <c r="T71" s="4">
        <v>1300</v>
      </c>
      <c r="U71" s="23"/>
      <c r="V71" s="27" t="s">
        <v>231</v>
      </c>
      <c r="W71" s="4"/>
      <c r="X71" s="4"/>
      <c r="Y71" s="39">
        <v>800</v>
      </c>
      <c r="Z71" s="128"/>
      <c r="AA71" s="36" t="s">
        <v>336</v>
      </c>
      <c r="AB71" s="135"/>
      <c r="AC71" s="135"/>
      <c r="AD71" s="33">
        <v>120</v>
      </c>
      <c r="AF71" s="1">
        <v>6200</v>
      </c>
      <c r="AG71" s="1"/>
      <c r="AH71" s="20">
        <v>243986</v>
      </c>
      <c r="AI71" s="19">
        <v>35460</v>
      </c>
      <c r="AK71" s="163"/>
      <c r="AL71" s="5" t="s">
        <v>431</v>
      </c>
      <c r="AM71" s="4">
        <v>5550</v>
      </c>
    </row>
    <row r="72" spans="1:40" x14ac:dyDescent="0.2">
      <c r="A72" s="177">
        <v>243939</v>
      </c>
      <c r="B72" s="177"/>
      <c r="C72" s="177"/>
      <c r="D72" s="177"/>
      <c r="F72" s="4" t="s">
        <v>90</v>
      </c>
      <c r="G72" s="4"/>
      <c r="H72" s="4"/>
      <c r="I72" s="4">
        <v>520</v>
      </c>
      <c r="L72" s="5" t="s">
        <v>79</v>
      </c>
      <c r="M72" s="5"/>
      <c r="N72" s="5"/>
      <c r="O72" s="4">
        <v>130</v>
      </c>
      <c r="Q72" s="5" t="s">
        <v>186</v>
      </c>
      <c r="R72" s="5"/>
      <c r="S72" s="5"/>
      <c r="T72" s="4">
        <v>450</v>
      </c>
      <c r="U72" s="23"/>
      <c r="V72" s="27" t="s">
        <v>235</v>
      </c>
      <c r="W72" s="4"/>
      <c r="X72" s="4"/>
      <c r="Y72" s="39">
        <v>3100</v>
      </c>
      <c r="Z72" s="129"/>
      <c r="AA72" s="36" t="s">
        <v>337</v>
      </c>
      <c r="AB72" s="135"/>
      <c r="AC72" s="135"/>
      <c r="AD72" s="33">
        <v>445</v>
      </c>
      <c r="AF72" s="1">
        <v>7400</v>
      </c>
      <c r="AG72" s="1"/>
      <c r="AH72" s="20">
        <v>243987</v>
      </c>
      <c r="AI72" s="19">
        <v>64431</v>
      </c>
      <c r="AK72" s="163"/>
      <c r="AL72" s="5" t="s">
        <v>397</v>
      </c>
      <c r="AM72" s="4">
        <v>13809</v>
      </c>
    </row>
    <row r="73" spans="1:40" x14ac:dyDescent="0.2">
      <c r="A73" s="5" t="s">
        <v>23</v>
      </c>
      <c r="B73" s="4"/>
      <c r="C73" s="4"/>
      <c r="D73" s="4">
        <v>4000</v>
      </c>
      <c r="F73" s="4" t="s">
        <v>91</v>
      </c>
      <c r="G73" s="4"/>
      <c r="H73" s="4"/>
      <c r="I73" s="4">
        <v>10500</v>
      </c>
      <c r="L73" s="5" t="s">
        <v>152</v>
      </c>
      <c r="M73" s="5"/>
      <c r="N73" s="5"/>
      <c r="O73" s="4">
        <v>1144</v>
      </c>
      <c r="Q73" s="5" t="s">
        <v>172</v>
      </c>
      <c r="R73" s="5"/>
      <c r="S73" s="5"/>
      <c r="T73" s="4">
        <v>1826</v>
      </c>
      <c r="U73" s="23"/>
      <c r="V73" s="27" t="s">
        <v>236</v>
      </c>
      <c r="W73" s="4"/>
      <c r="X73" s="4"/>
      <c r="Y73" s="39">
        <v>142</v>
      </c>
      <c r="Z73" s="127"/>
      <c r="AA73" s="36" t="s">
        <v>25</v>
      </c>
      <c r="AB73" s="135"/>
      <c r="AC73" s="135"/>
      <c r="AD73" s="33">
        <v>600</v>
      </c>
      <c r="AF73" s="1">
        <v>7600</v>
      </c>
      <c r="AG73" s="1"/>
      <c r="AH73" s="20">
        <v>243988</v>
      </c>
      <c r="AI73" s="19">
        <v>10927</v>
      </c>
      <c r="AK73" s="163"/>
      <c r="AL73" s="5" t="s">
        <v>432</v>
      </c>
      <c r="AM73" s="4">
        <v>237</v>
      </c>
    </row>
    <row r="74" spans="1:40" x14ac:dyDescent="0.2">
      <c r="A74" s="5" t="s">
        <v>92</v>
      </c>
      <c r="B74" s="4"/>
      <c r="C74" s="4"/>
      <c r="D74" s="4">
        <v>25000</v>
      </c>
      <c r="F74" s="4" t="s">
        <v>231</v>
      </c>
      <c r="G74" s="4"/>
      <c r="H74" s="4"/>
      <c r="I74" s="4">
        <v>1000</v>
      </c>
      <c r="L74" s="5" t="s">
        <v>25</v>
      </c>
      <c r="M74" s="5"/>
      <c r="N74" s="5"/>
      <c r="O74" s="4">
        <v>5600</v>
      </c>
      <c r="Q74" s="5" t="s">
        <v>187</v>
      </c>
      <c r="R74" s="5"/>
      <c r="S74" s="5"/>
      <c r="T74" s="4">
        <v>2600</v>
      </c>
      <c r="U74" s="23"/>
      <c r="V74" s="27" t="s">
        <v>237</v>
      </c>
      <c r="W74" s="8"/>
      <c r="X74" s="8"/>
      <c r="Y74" s="39">
        <v>6028</v>
      </c>
      <c r="Z74" s="128"/>
      <c r="AA74" s="36" t="s">
        <v>19</v>
      </c>
      <c r="AB74" s="135"/>
      <c r="AC74" s="135"/>
      <c r="AD74" s="41">
        <f>SUM(AD67:AD73)</f>
        <v>22365</v>
      </c>
      <c r="AF74" s="1">
        <v>6200</v>
      </c>
      <c r="AG74" s="1"/>
      <c r="AH74" s="20">
        <v>243989</v>
      </c>
      <c r="AI74" s="19">
        <v>21729</v>
      </c>
      <c r="AK74" s="163"/>
      <c r="AL74" s="5" t="s">
        <v>433</v>
      </c>
      <c r="AM74" s="4">
        <v>480</v>
      </c>
    </row>
    <row r="75" spans="1:40" x14ac:dyDescent="0.2">
      <c r="A75" s="5" t="s">
        <v>19</v>
      </c>
      <c r="B75" s="4"/>
      <c r="C75" s="4"/>
      <c r="D75" s="8">
        <f>SUM(D73:D74)</f>
        <v>29000</v>
      </c>
      <c r="F75" s="4" t="s">
        <v>25</v>
      </c>
      <c r="G75" s="4"/>
      <c r="H75" s="4"/>
      <c r="I75" s="4">
        <v>3300</v>
      </c>
      <c r="L75" s="5" t="s">
        <v>19</v>
      </c>
      <c r="M75" s="5"/>
      <c r="N75" s="5"/>
      <c r="O75" s="8">
        <f>SUM(O71:O74)</f>
        <v>7874</v>
      </c>
      <c r="Q75" s="5" t="s">
        <v>25</v>
      </c>
      <c r="R75" s="5"/>
      <c r="S75" s="5"/>
      <c r="T75" s="4">
        <v>9500</v>
      </c>
      <c r="U75" s="23"/>
      <c r="V75" s="29" t="s">
        <v>25</v>
      </c>
      <c r="W75" s="55"/>
      <c r="X75" s="55"/>
      <c r="Y75" s="39">
        <v>6700</v>
      </c>
      <c r="Z75" s="128"/>
      <c r="AA75" s="173">
        <v>244026</v>
      </c>
      <c r="AB75" s="173"/>
      <c r="AC75" s="173"/>
      <c r="AD75" s="173"/>
      <c r="AF75" s="1">
        <v>6700</v>
      </c>
      <c r="AG75" s="1"/>
      <c r="AH75" s="20">
        <v>243990</v>
      </c>
      <c r="AI75" s="19">
        <v>13050</v>
      </c>
      <c r="AK75" s="163">
        <v>244049</v>
      </c>
      <c r="AL75" s="5" t="s">
        <v>397</v>
      </c>
      <c r="AM75" s="9">
        <v>16318</v>
      </c>
    </row>
    <row r="76" spans="1:40" x14ac:dyDescent="0.2">
      <c r="A76" s="177">
        <v>243940</v>
      </c>
      <c r="B76" s="177"/>
      <c r="C76" s="177"/>
      <c r="D76" s="177"/>
      <c r="F76" s="4" t="s">
        <v>19</v>
      </c>
      <c r="G76" s="4"/>
      <c r="H76" s="4"/>
      <c r="I76" s="8">
        <f>SUM(I70:I75)</f>
        <v>23647</v>
      </c>
      <c r="L76" s="177">
        <v>243983</v>
      </c>
      <c r="M76" s="177"/>
      <c r="N76" s="177"/>
      <c r="O76" s="177"/>
      <c r="Q76" s="5" t="s">
        <v>19</v>
      </c>
      <c r="R76" s="5"/>
      <c r="S76" s="5"/>
      <c r="T76" s="8">
        <f>SUM(T71:T75)</f>
        <v>15676</v>
      </c>
      <c r="U76" s="24"/>
      <c r="V76" s="27" t="s">
        <v>19</v>
      </c>
      <c r="W76" s="4"/>
      <c r="X76" s="4"/>
      <c r="Y76" s="40">
        <f>SUM(Y71:Y75)</f>
        <v>16770</v>
      </c>
      <c r="Z76" s="128"/>
      <c r="AA76" s="36" t="s">
        <v>339</v>
      </c>
      <c r="AB76" s="135"/>
      <c r="AC76" s="135"/>
      <c r="AD76" s="33">
        <v>11730</v>
      </c>
      <c r="AF76" s="1">
        <v>8200</v>
      </c>
      <c r="AG76" s="1"/>
      <c r="AH76" s="20">
        <v>243991</v>
      </c>
      <c r="AI76" s="19">
        <v>9016</v>
      </c>
      <c r="AK76" s="163">
        <v>244050</v>
      </c>
      <c r="AL76" s="5" t="s">
        <v>436</v>
      </c>
      <c r="AM76" s="9">
        <v>85</v>
      </c>
    </row>
    <row r="77" spans="1:40" x14ac:dyDescent="0.2">
      <c r="A77" s="5" t="s">
        <v>93</v>
      </c>
      <c r="B77" s="4"/>
      <c r="C77" s="4"/>
      <c r="D77" s="4">
        <v>775</v>
      </c>
      <c r="F77" s="187">
        <v>243964</v>
      </c>
      <c r="G77" s="187"/>
      <c r="H77" s="187"/>
      <c r="I77" s="187"/>
      <c r="L77" s="5" t="s">
        <v>231</v>
      </c>
      <c r="M77" s="5"/>
      <c r="N77" s="5"/>
      <c r="O77" s="4">
        <v>1000</v>
      </c>
      <c r="Q77" s="177">
        <v>243994</v>
      </c>
      <c r="R77" s="177"/>
      <c r="S77" s="177"/>
      <c r="T77" s="177"/>
      <c r="U77" s="25"/>
      <c r="V77" s="173">
        <v>244009</v>
      </c>
      <c r="W77" s="173"/>
      <c r="X77" s="173"/>
      <c r="Y77" s="173"/>
      <c r="Z77" s="129"/>
      <c r="AA77" s="36" t="s">
        <v>112</v>
      </c>
      <c r="AB77" s="135"/>
      <c r="AC77" s="135"/>
      <c r="AD77" s="33">
        <v>400</v>
      </c>
      <c r="AF77" s="1">
        <v>5400</v>
      </c>
      <c r="AG77" s="1"/>
      <c r="AH77" s="20">
        <v>243992</v>
      </c>
      <c r="AI77" s="19">
        <v>15676</v>
      </c>
      <c r="AK77" s="163"/>
      <c r="AL77" s="5" t="s">
        <v>437</v>
      </c>
      <c r="AM77" s="9">
        <v>201</v>
      </c>
    </row>
    <row r="78" spans="1:40" x14ac:dyDescent="0.2">
      <c r="A78" s="5" t="s">
        <v>94</v>
      </c>
      <c r="B78" s="11">
        <v>7</v>
      </c>
      <c r="C78" s="11">
        <v>390</v>
      </c>
      <c r="D78" s="4">
        <v>2730</v>
      </c>
      <c r="F78" s="4" t="s">
        <v>95</v>
      </c>
      <c r="G78" s="4"/>
      <c r="H78" s="4"/>
      <c r="I78" s="4">
        <v>750</v>
      </c>
      <c r="L78" s="5" t="s">
        <v>5</v>
      </c>
      <c r="M78" s="5"/>
      <c r="N78" s="5"/>
      <c r="O78" s="4">
        <v>3374</v>
      </c>
      <c r="Q78" s="5" t="s">
        <v>231</v>
      </c>
      <c r="R78" s="5"/>
      <c r="S78" s="5"/>
      <c r="T78" s="4">
        <v>1000</v>
      </c>
      <c r="U78" s="23"/>
      <c r="V78" s="27" t="s">
        <v>231</v>
      </c>
      <c r="W78" s="4"/>
      <c r="X78" s="4"/>
      <c r="Y78" s="33">
        <v>1300</v>
      </c>
      <c r="Z78" s="130"/>
      <c r="AA78" s="36" t="s">
        <v>25</v>
      </c>
      <c r="AB78" s="135"/>
      <c r="AC78" s="135"/>
      <c r="AD78" s="33">
        <v>600</v>
      </c>
      <c r="AF78" s="1">
        <v>8600</v>
      </c>
      <c r="AG78" s="1"/>
      <c r="AH78" s="20">
        <v>243994</v>
      </c>
      <c r="AI78" s="19">
        <v>34200</v>
      </c>
      <c r="AK78" s="163"/>
      <c r="AL78" s="5" t="s">
        <v>438</v>
      </c>
      <c r="AM78" s="9">
        <v>829</v>
      </c>
    </row>
    <row r="79" spans="1:40" x14ac:dyDescent="0.2">
      <c r="A79" s="5" t="s">
        <v>96</v>
      </c>
      <c r="B79" s="4">
        <v>22</v>
      </c>
      <c r="C79" s="4">
        <v>30</v>
      </c>
      <c r="D79" s="4">
        <v>660</v>
      </c>
      <c r="F79" s="4" t="s">
        <v>97</v>
      </c>
      <c r="G79" s="4"/>
      <c r="H79" s="4"/>
      <c r="I79" s="4">
        <v>210</v>
      </c>
      <c r="L79" s="5" t="s">
        <v>153</v>
      </c>
      <c r="M79" s="5"/>
      <c r="N79" s="5"/>
      <c r="O79" s="4">
        <v>367</v>
      </c>
      <c r="Q79" s="5" t="s">
        <v>57</v>
      </c>
      <c r="R79" s="5"/>
      <c r="S79" s="5"/>
      <c r="T79" s="4">
        <v>300</v>
      </c>
      <c r="U79" s="23"/>
      <c r="V79" s="27" t="s">
        <v>238</v>
      </c>
      <c r="W79" s="4"/>
      <c r="X79" s="4"/>
      <c r="Y79" s="33">
        <v>4800</v>
      </c>
      <c r="Z79" s="128"/>
      <c r="AA79" s="36" t="s">
        <v>19</v>
      </c>
      <c r="AB79" s="135"/>
      <c r="AC79" s="135"/>
      <c r="AD79" s="41">
        <f>SUM(AD76:AD78)</f>
        <v>12730</v>
      </c>
      <c r="AF79" s="1">
        <v>9300</v>
      </c>
      <c r="AG79" s="1"/>
      <c r="AH79" s="20">
        <v>243995</v>
      </c>
      <c r="AI79" s="19">
        <v>10948</v>
      </c>
      <c r="AK79" s="163"/>
      <c r="AL79" s="5" t="s">
        <v>439</v>
      </c>
      <c r="AM79" s="9">
        <v>710</v>
      </c>
      <c r="AN79" t="s">
        <v>29</v>
      </c>
    </row>
    <row r="80" spans="1:40" x14ac:dyDescent="0.2">
      <c r="A80" s="5" t="s">
        <v>98</v>
      </c>
      <c r="B80" s="4">
        <v>5</v>
      </c>
      <c r="C80" s="4">
        <v>75</v>
      </c>
      <c r="D80" s="4">
        <v>375</v>
      </c>
      <c r="F80" s="4" t="s">
        <v>99</v>
      </c>
      <c r="G80" s="4"/>
      <c r="H80" s="4"/>
      <c r="I80" s="4">
        <v>2000</v>
      </c>
      <c r="L80" s="5" t="s">
        <v>154</v>
      </c>
      <c r="M80" s="5"/>
      <c r="N80" s="5"/>
      <c r="O80" s="4">
        <v>1000</v>
      </c>
      <c r="Q80" s="5" t="s">
        <v>109</v>
      </c>
      <c r="R80" s="5"/>
      <c r="S80" s="5"/>
      <c r="T80" s="4">
        <v>1000</v>
      </c>
      <c r="U80" s="23"/>
      <c r="V80" s="27" t="s">
        <v>57</v>
      </c>
      <c r="W80" s="4"/>
      <c r="X80" s="4"/>
      <c r="Y80" s="33">
        <v>192</v>
      </c>
      <c r="Z80" s="128"/>
      <c r="AA80" s="173">
        <v>244027</v>
      </c>
      <c r="AB80" s="173"/>
      <c r="AC80" s="173"/>
      <c r="AD80" s="173"/>
      <c r="AF80" s="1">
        <v>6800</v>
      </c>
      <c r="AG80" s="1"/>
      <c r="AH80" s="20">
        <v>243996</v>
      </c>
      <c r="AI80" s="19">
        <v>46229</v>
      </c>
      <c r="AJ80" s="1"/>
      <c r="AK80" s="163">
        <v>244051</v>
      </c>
      <c r="AL80" s="5" t="s">
        <v>440</v>
      </c>
      <c r="AM80" s="9">
        <v>4250</v>
      </c>
    </row>
    <row r="81" spans="1:39" x14ac:dyDescent="0.2">
      <c r="A81" s="5" t="s">
        <v>5</v>
      </c>
      <c r="B81" s="4"/>
      <c r="C81" s="4"/>
      <c r="D81" s="4">
        <v>1360</v>
      </c>
      <c r="F81" s="4" t="s">
        <v>100</v>
      </c>
      <c r="G81" s="4"/>
      <c r="H81" s="4"/>
      <c r="I81" s="4">
        <v>150</v>
      </c>
      <c r="L81" s="5" t="s">
        <v>155</v>
      </c>
      <c r="M81" s="5"/>
      <c r="N81" s="5"/>
      <c r="O81" s="4">
        <v>30</v>
      </c>
      <c r="Q81" s="5" t="s">
        <v>188</v>
      </c>
      <c r="R81" s="5"/>
      <c r="S81" s="5"/>
      <c r="T81" s="4">
        <v>24000</v>
      </c>
      <c r="U81" s="23"/>
      <c r="V81" s="27" t="s">
        <v>239</v>
      </c>
      <c r="W81" s="8"/>
      <c r="X81" s="8"/>
      <c r="Y81" s="33">
        <v>21895</v>
      </c>
      <c r="Z81" s="128"/>
      <c r="AA81" s="36" t="s">
        <v>340</v>
      </c>
      <c r="AB81" s="135"/>
      <c r="AC81" s="135"/>
      <c r="AD81" s="33">
        <v>1000</v>
      </c>
      <c r="AF81" s="1">
        <v>7100</v>
      </c>
      <c r="AG81" s="1"/>
      <c r="AH81" s="20">
        <v>243997</v>
      </c>
      <c r="AI81" s="19">
        <v>16712</v>
      </c>
      <c r="AK81" s="163"/>
      <c r="AL81" s="5" t="s">
        <v>397</v>
      </c>
      <c r="AM81" s="9">
        <v>7467</v>
      </c>
    </row>
    <row r="82" spans="1:39" x14ac:dyDescent="0.2">
      <c r="A82" s="5" t="s">
        <v>23</v>
      </c>
      <c r="B82" s="4"/>
      <c r="C82" s="4"/>
      <c r="D82" s="4">
        <v>3900</v>
      </c>
      <c r="F82" s="4" t="s">
        <v>101</v>
      </c>
      <c r="G82" s="4"/>
      <c r="H82" s="4"/>
      <c r="I82" s="4">
        <v>1038</v>
      </c>
      <c r="L82" s="5" t="s">
        <v>156</v>
      </c>
      <c r="M82" s="5"/>
      <c r="N82" s="5"/>
      <c r="O82" s="4">
        <v>1022</v>
      </c>
      <c r="Q82" s="5" t="s">
        <v>25</v>
      </c>
      <c r="R82" s="5"/>
      <c r="S82" s="5"/>
      <c r="T82" s="4">
        <v>7900</v>
      </c>
      <c r="U82" s="23"/>
      <c r="V82" s="31" t="s">
        <v>240</v>
      </c>
      <c r="W82" s="55"/>
      <c r="X82" s="55"/>
      <c r="Y82" s="33">
        <v>2290</v>
      </c>
      <c r="Z82" s="128"/>
      <c r="AA82" s="36" t="s">
        <v>341</v>
      </c>
      <c r="AB82" s="139"/>
      <c r="AC82" s="139"/>
      <c r="AD82" s="140">
        <v>15980</v>
      </c>
      <c r="AF82" s="1">
        <v>4700</v>
      </c>
      <c r="AG82" s="1"/>
      <c r="AH82" s="20">
        <v>243998</v>
      </c>
      <c r="AI82" s="19">
        <v>22040</v>
      </c>
      <c r="AK82" s="163"/>
      <c r="AL82" s="5" t="s">
        <v>441</v>
      </c>
      <c r="AM82" s="9">
        <v>103</v>
      </c>
    </row>
    <row r="83" spans="1:39" x14ac:dyDescent="0.2">
      <c r="A83" s="5" t="s">
        <v>19</v>
      </c>
      <c r="B83" s="4"/>
      <c r="C83" s="4"/>
      <c r="D83" s="8">
        <f>SUM(D77:D82)</f>
        <v>9800</v>
      </c>
      <c r="F83" s="4" t="s">
        <v>231</v>
      </c>
      <c r="G83" s="4"/>
      <c r="H83" s="4"/>
      <c r="I83" s="4">
        <v>1000</v>
      </c>
      <c r="L83" s="5" t="s">
        <v>157</v>
      </c>
      <c r="M83" s="5"/>
      <c r="N83" s="5"/>
      <c r="O83" s="4">
        <v>468</v>
      </c>
      <c r="Q83" s="5" t="s">
        <v>19</v>
      </c>
      <c r="R83" s="5"/>
      <c r="S83" s="5"/>
      <c r="T83" s="8">
        <f>SUM(T78:T82)</f>
        <v>34200</v>
      </c>
      <c r="U83" s="24"/>
      <c r="V83" s="27" t="s">
        <v>25</v>
      </c>
      <c r="W83" s="4"/>
      <c r="X83" s="4"/>
      <c r="Y83" s="33">
        <v>8200</v>
      </c>
      <c r="Z83" s="128"/>
      <c r="AA83" s="36" t="s">
        <v>342</v>
      </c>
      <c r="AB83" s="137"/>
      <c r="AC83" s="137"/>
      <c r="AD83" s="47">
        <v>8128</v>
      </c>
      <c r="AF83" s="1">
        <v>3000</v>
      </c>
      <c r="AG83" s="1"/>
      <c r="AH83" s="20">
        <v>243999</v>
      </c>
      <c r="AI83" s="19">
        <v>23637</v>
      </c>
      <c r="AK83" s="163"/>
      <c r="AL83" s="5" t="s">
        <v>442</v>
      </c>
      <c r="AM83" s="9">
        <v>700</v>
      </c>
    </row>
    <row r="84" spans="1:39" x14ac:dyDescent="0.2">
      <c r="A84" s="177">
        <v>243941</v>
      </c>
      <c r="B84" s="177"/>
      <c r="C84" s="177"/>
      <c r="D84" s="177"/>
      <c r="F84" s="4" t="s">
        <v>102</v>
      </c>
      <c r="G84" s="4"/>
      <c r="H84" s="4"/>
      <c r="I84" s="4">
        <v>5800</v>
      </c>
      <c r="L84" s="5" t="s">
        <v>158</v>
      </c>
      <c r="M84" s="5"/>
      <c r="N84" s="5"/>
      <c r="O84" s="4">
        <v>2000</v>
      </c>
      <c r="Q84" s="177">
        <v>243995</v>
      </c>
      <c r="R84" s="177"/>
      <c r="S84" s="177"/>
      <c r="T84" s="177"/>
      <c r="U84" s="25"/>
      <c r="V84" s="27" t="s">
        <v>241</v>
      </c>
      <c r="W84" s="4"/>
      <c r="X84" s="4"/>
      <c r="Y84" s="33">
        <v>100000</v>
      </c>
      <c r="Z84" s="128"/>
      <c r="AA84" s="36" t="s">
        <v>25</v>
      </c>
      <c r="AB84" s="141"/>
      <c r="AC84" s="141"/>
      <c r="AD84" s="4">
        <v>900</v>
      </c>
      <c r="AF84" s="1">
        <v>5700</v>
      </c>
      <c r="AG84" s="1"/>
      <c r="AH84" s="20">
        <v>244000</v>
      </c>
      <c r="AI84" s="19">
        <v>56600</v>
      </c>
      <c r="AK84" s="163"/>
      <c r="AL84" s="5" t="s">
        <v>443</v>
      </c>
      <c r="AM84" s="9">
        <v>100</v>
      </c>
    </row>
    <row r="85" spans="1:39" x14ac:dyDescent="0.2">
      <c r="A85" s="5" t="s">
        <v>25</v>
      </c>
      <c r="B85" s="4"/>
      <c r="C85" s="4"/>
      <c r="D85" s="4">
        <v>10100</v>
      </c>
      <c r="F85" s="4" t="s">
        <v>19</v>
      </c>
      <c r="G85" s="4"/>
      <c r="H85" s="4"/>
      <c r="I85" s="8">
        <f>SUM(I78:I84)</f>
        <v>10948</v>
      </c>
      <c r="L85" s="5" t="s">
        <v>25</v>
      </c>
      <c r="M85" s="5"/>
      <c r="N85" s="5"/>
      <c r="O85" s="4">
        <v>9000</v>
      </c>
      <c r="Q85" s="5" t="s">
        <v>189</v>
      </c>
      <c r="R85" s="5"/>
      <c r="S85" s="5"/>
      <c r="T85" s="4">
        <v>400</v>
      </c>
      <c r="U85" s="23"/>
      <c r="V85" s="27" t="s">
        <v>19</v>
      </c>
      <c r="W85" s="4"/>
      <c r="X85" s="4"/>
      <c r="Y85" s="41">
        <f>SUM(Y78:Y84)</f>
        <v>138677</v>
      </c>
      <c r="Z85" s="128"/>
      <c r="AA85" s="36" t="s">
        <v>19</v>
      </c>
      <c r="AB85" s="141"/>
      <c r="AC85" s="141"/>
      <c r="AD85" s="8">
        <f>SUM(AD81:AD84)</f>
        <v>26008</v>
      </c>
      <c r="AF85" s="1">
        <v>1900</v>
      </c>
      <c r="AG85" s="1"/>
      <c r="AH85" s="20">
        <v>244001</v>
      </c>
      <c r="AI85" s="19">
        <v>13996</v>
      </c>
      <c r="AK85" s="163"/>
      <c r="AL85" s="5" t="s">
        <v>444</v>
      </c>
      <c r="AM85" s="4">
        <v>39000</v>
      </c>
    </row>
    <row r="86" spans="1:39" x14ac:dyDescent="0.2">
      <c r="A86" s="5" t="s">
        <v>24</v>
      </c>
      <c r="B86" s="4"/>
      <c r="C86" s="4"/>
      <c r="D86" s="4">
        <v>700</v>
      </c>
      <c r="F86" s="192">
        <v>243965</v>
      </c>
      <c r="G86" s="193"/>
      <c r="H86" s="193"/>
      <c r="I86" s="193"/>
      <c r="L86" s="5" t="s">
        <v>19</v>
      </c>
      <c r="M86" s="5"/>
      <c r="N86" s="5"/>
      <c r="O86" s="8">
        <f>SUM(O77:O85)</f>
        <v>18261</v>
      </c>
      <c r="Q86" s="5" t="s">
        <v>172</v>
      </c>
      <c r="R86" s="5"/>
      <c r="S86" s="5"/>
      <c r="T86" s="4">
        <v>100</v>
      </c>
      <c r="U86" s="23"/>
      <c r="V86" s="173">
        <v>244010</v>
      </c>
      <c r="W86" s="173"/>
      <c r="X86" s="173"/>
      <c r="Y86" s="173"/>
      <c r="Z86" s="128"/>
      <c r="AA86" s="187">
        <v>244028</v>
      </c>
      <c r="AB86" s="187"/>
      <c r="AC86" s="187"/>
      <c r="AD86" s="187"/>
      <c r="AF86" s="1">
        <v>1200</v>
      </c>
      <c r="AG86" s="1"/>
      <c r="AH86" s="20">
        <v>244002</v>
      </c>
      <c r="AI86" s="19">
        <v>9285</v>
      </c>
      <c r="AK86" s="163"/>
      <c r="AL86" s="5" t="s">
        <v>445</v>
      </c>
      <c r="AM86" s="4">
        <v>1425</v>
      </c>
    </row>
    <row r="87" spans="1:39" x14ac:dyDescent="0.2">
      <c r="A87" s="5" t="s">
        <v>103</v>
      </c>
      <c r="B87" s="4"/>
      <c r="C87" s="4"/>
      <c r="D87" s="4">
        <v>25104</v>
      </c>
      <c r="F87" s="4" t="s">
        <v>50</v>
      </c>
      <c r="G87" s="4"/>
      <c r="H87" s="4"/>
      <c r="I87" s="4">
        <v>6124</v>
      </c>
      <c r="O87" s="1"/>
      <c r="Q87" s="5" t="s">
        <v>190</v>
      </c>
      <c r="R87" s="5"/>
      <c r="S87" s="5"/>
      <c r="T87" s="4">
        <v>2182</v>
      </c>
      <c r="U87" s="23"/>
      <c r="V87" s="27" t="s">
        <v>242</v>
      </c>
      <c r="W87" s="4"/>
      <c r="X87" s="4"/>
      <c r="Y87" s="33">
        <v>1900</v>
      </c>
      <c r="Z87" s="129"/>
      <c r="AA87" s="146" t="s">
        <v>343</v>
      </c>
      <c r="AB87" s="4"/>
      <c r="AC87" s="4"/>
      <c r="AD87" s="4">
        <v>300</v>
      </c>
      <c r="AF87" s="1">
        <v>1200</v>
      </c>
      <c r="AG87" s="1"/>
      <c r="AH87" s="20">
        <v>244003</v>
      </c>
      <c r="AI87" s="19">
        <v>22070</v>
      </c>
      <c r="AK87" s="163"/>
      <c r="AL87" s="5" t="s">
        <v>446</v>
      </c>
      <c r="AM87" s="4">
        <v>1600</v>
      </c>
    </row>
    <row r="88" spans="1:39" x14ac:dyDescent="0.2">
      <c r="A88" s="5" t="s">
        <v>104</v>
      </c>
      <c r="B88" s="4"/>
      <c r="C88" s="4"/>
      <c r="D88" s="4">
        <v>4000</v>
      </c>
      <c r="F88" s="4" t="s">
        <v>78</v>
      </c>
      <c r="G88" s="4"/>
      <c r="H88" s="4"/>
      <c r="I88" s="4">
        <v>43200</v>
      </c>
      <c r="O88" s="1"/>
      <c r="Q88" s="5" t="s">
        <v>191</v>
      </c>
      <c r="R88" s="5"/>
      <c r="S88" s="5"/>
      <c r="T88" s="4">
        <v>800</v>
      </c>
      <c r="U88" s="23"/>
      <c r="V88" s="27" t="s">
        <v>216</v>
      </c>
      <c r="W88" s="4"/>
      <c r="X88" s="4"/>
      <c r="Y88" s="33">
        <v>2580</v>
      </c>
      <c r="Z88" s="127"/>
      <c r="AA88" s="36" t="s">
        <v>344</v>
      </c>
      <c r="AB88" s="138"/>
      <c r="AC88" s="138"/>
      <c r="AD88" s="4">
        <v>4822</v>
      </c>
      <c r="AF88" s="1">
        <v>900</v>
      </c>
      <c r="AG88" s="1"/>
      <c r="AH88" s="20">
        <v>244004</v>
      </c>
      <c r="AI88" s="19">
        <v>19823</v>
      </c>
      <c r="AK88" s="163"/>
      <c r="AL88" s="5" t="s">
        <v>447</v>
      </c>
      <c r="AM88" s="4">
        <v>203</v>
      </c>
    </row>
    <row r="89" spans="1:39" x14ac:dyDescent="0.2">
      <c r="A89" s="5" t="s">
        <v>19</v>
      </c>
      <c r="B89" s="4"/>
      <c r="C89" s="4"/>
      <c r="D89" s="8">
        <f>SUM(D85:D88)</f>
        <v>39904</v>
      </c>
      <c r="F89" s="4" t="s">
        <v>105</v>
      </c>
      <c r="G89" s="4"/>
      <c r="H89" s="4"/>
      <c r="I89" s="4">
        <v>1729</v>
      </c>
      <c r="O89" s="1"/>
      <c r="Q89" s="5" t="s">
        <v>192</v>
      </c>
      <c r="R89" s="5"/>
      <c r="S89" s="5"/>
      <c r="T89" s="4">
        <v>2128</v>
      </c>
      <c r="U89" s="23"/>
      <c r="V89" s="27" t="s">
        <v>25</v>
      </c>
      <c r="W89" s="8"/>
      <c r="X89" s="8"/>
      <c r="Y89" s="33">
        <v>5400</v>
      </c>
      <c r="Z89" s="23"/>
      <c r="AA89" s="36" t="s">
        <v>345</v>
      </c>
      <c r="AB89" s="138"/>
      <c r="AC89" s="138"/>
      <c r="AD89" s="4">
        <v>134500</v>
      </c>
      <c r="AF89" s="1">
        <v>700</v>
      </c>
      <c r="AG89" s="1"/>
      <c r="AH89" s="20">
        <v>244005</v>
      </c>
      <c r="AI89" s="19">
        <v>11981</v>
      </c>
      <c r="AK89" s="163">
        <v>244052</v>
      </c>
      <c r="AL89" s="5" t="s">
        <v>448</v>
      </c>
      <c r="AM89" s="4">
        <v>79380</v>
      </c>
    </row>
    <row r="90" spans="1:39" x14ac:dyDescent="0.2">
      <c r="A90" s="177">
        <v>243942</v>
      </c>
      <c r="B90" s="177"/>
      <c r="C90" s="177"/>
      <c r="D90" s="177"/>
      <c r="F90" s="4" t="s">
        <v>107</v>
      </c>
      <c r="G90" s="4"/>
      <c r="H90" s="4"/>
      <c r="I90" s="4">
        <v>1140</v>
      </c>
      <c r="O90" s="1"/>
      <c r="Q90" s="5" t="s">
        <v>112</v>
      </c>
      <c r="R90" s="5"/>
      <c r="S90" s="5"/>
      <c r="T90" s="4">
        <v>150</v>
      </c>
      <c r="U90" s="23"/>
      <c r="V90" s="27" t="s">
        <v>19</v>
      </c>
      <c r="W90" s="53"/>
      <c r="X90" s="53"/>
      <c r="Y90" s="41">
        <f>SUM(Y87:Y89)</f>
        <v>9880</v>
      </c>
      <c r="Z90" s="23"/>
      <c r="AA90" s="146" t="s">
        <v>19</v>
      </c>
      <c r="AB90" s="30"/>
      <c r="AC90" s="30"/>
      <c r="AD90" s="8">
        <f>SUM(AD87:AD89)</f>
        <v>139622</v>
      </c>
      <c r="AF90" s="1">
        <v>2500</v>
      </c>
      <c r="AG90" s="1"/>
      <c r="AH90" s="20">
        <v>244006</v>
      </c>
      <c r="AI90" s="19">
        <v>29466</v>
      </c>
      <c r="AK90" s="163"/>
      <c r="AL90" s="5" t="s">
        <v>397</v>
      </c>
      <c r="AM90" s="4">
        <v>6332</v>
      </c>
    </row>
    <row r="91" spans="1:39" x14ac:dyDescent="0.2">
      <c r="A91" s="5" t="s">
        <v>106</v>
      </c>
      <c r="B91" s="4">
        <v>29</v>
      </c>
      <c r="C91" s="4">
        <v>650</v>
      </c>
      <c r="D91" s="4">
        <v>18850</v>
      </c>
      <c r="F91" s="4" t="s">
        <v>109</v>
      </c>
      <c r="G91" s="4"/>
      <c r="H91" s="4"/>
      <c r="I91" s="4">
        <v>1000</v>
      </c>
      <c r="O91" s="1"/>
      <c r="Q91" s="5" t="s">
        <v>25</v>
      </c>
      <c r="R91" s="5"/>
      <c r="S91" s="5"/>
      <c r="T91" s="4">
        <v>6100</v>
      </c>
      <c r="U91" s="23"/>
      <c r="V91" s="190">
        <v>244011</v>
      </c>
      <c r="W91" s="190"/>
      <c r="X91" s="190"/>
      <c r="Y91" s="190"/>
      <c r="Z91" s="23"/>
      <c r="AA91" s="173">
        <v>244029</v>
      </c>
      <c r="AB91" s="173"/>
      <c r="AC91" s="173"/>
      <c r="AD91" s="173"/>
      <c r="AF91" s="1">
        <v>600</v>
      </c>
      <c r="AG91" s="1"/>
      <c r="AH91" s="20">
        <v>244007</v>
      </c>
      <c r="AI91" s="19">
        <v>57290</v>
      </c>
      <c r="AK91" s="163"/>
      <c r="AL91" s="5" t="s">
        <v>449</v>
      </c>
      <c r="AM91" s="4">
        <v>1486</v>
      </c>
    </row>
    <row r="92" spans="1:39" x14ac:dyDescent="0.2">
      <c r="A92" s="5" t="s">
        <v>108</v>
      </c>
      <c r="B92" s="4">
        <v>174</v>
      </c>
      <c r="C92" s="4">
        <v>70</v>
      </c>
      <c r="D92" s="4">
        <v>12180</v>
      </c>
      <c r="F92" s="4" t="s">
        <v>231</v>
      </c>
      <c r="G92" s="4"/>
      <c r="H92" s="4"/>
      <c r="I92" s="4">
        <v>2000</v>
      </c>
      <c r="O92" s="1"/>
      <c r="Q92" s="5" t="s">
        <v>19</v>
      </c>
      <c r="R92" s="5"/>
      <c r="S92" s="5"/>
      <c r="T92" s="8">
        <f>SUM(T85:T91)</f>
        <v>11860</v>
      </c>
      <c r="U92" s="24"/>
      <c r="V92" s="27" t="s">
        <v>243</v>
      </c>
      <c r="W92" s="4"/>
      <c r="X92" s="4"/>
      <c r="Y92" s="33">
        <v>1135</v>
      </c>
      <c r="Z92" s="116"/>
      <c r="AA92" s="36" t="s">
        <v>319</v>
      </c>
      <c r="AB92" s="148"/>
      <c r="AC92" s="148"/>
      <c r="AD92" s="30">
        <v>4400</v>
      </c>
      <c r="AF92" s="1">
        <v>600</v>
      </c>
      <c r="AG92" s="1"/>
      <c r="AH92" s="20">
        <v>244008</v>
      </c>
      <c r="AI92" s="19">
        <v>16770</v>
      </c>
      <c r="AK92" s="163">
        <v>244054</v>
      </c>
      <c r="AL92" s="5" t="s">
        <v>397</v>
      </c>
      <c r="AM92" s="4">
        <v>4822</v>
      </c>
    </row>
    <row r="93" spans="1:39" x14ac:dyDescent="0.2">
      <c r="A93" s="5" t="s">
        <v>110</v>
      </c>
      <c r="B93" s="4"/>
      <c r="C93" s="4"/>
      <c r="D93" s="4">
        <v>5550</v>
      </c>
      <c r="F93" s="4" t="s">
        <v>111</v>
      </c>
      <c r="G93" s="4"/>
      <c r="H93" s="4"/>
      <c r="I93" s="4">
        <v>4270</v>
      </c>
      <c r="O93" s="1"/>
      <c r="Q93" s="177">
        <v>243996</v>
      </c>
      <c r="R93" s="177"/>
      <c r="S93" s="177"/>
      <c r="T93" s="177"/>
      <c r="U93" s="26"/>
      <c r="V93" s="27" t="s">
        <v>244</v>
      </c>
      <c r="W93" s="4"/>
      <c r="X93" s="4"/>
      <c r="Y93" s="33">
        <v>363</v>
      </c>
      <c r="Z93" s="131"/>
      <c r="AA93" s="36" t="s">
        <v>155</v>
      </c>
      <c r="AB93" s="148"/>
      <c r="AC93" s="148"/>
      <c r="AD93" s="30">
        <v>60</v>
      </c>
      <c r="AF93" s="1">
        <v>900</v>
      </c>
      <c r="AG93" s="1"/>
      <c r="AH93" s="20">
        <v>244009</v>
      </c>
      <c r="AI93" s="19">
        <v>138677</v>
      </c>
      <c r="AK93" s="163"/>
      <c r="AL93" s="5" t="s">
        <v>450</v>
      </c>
      <c r="AM93" s="4">
        <v>20327</v>
      </c>
    </row>
    <row r="94" spans="1:39" x14ac:dyDescent="0.2">
      <c r="A94" s="5" t="s">
        <v>19</v>
      </c>
      <c r="B94" s="4"/>
      <c r="C94" s="4"/>
      <c r="D94" s="8">
        <f>SUM(D91:D93)</f>
        <v>36580</v>
      </c>
      <c r="F94" s="4" t="s">
        <v>25</v>
      </c>
      <c r="G94" s="4"/>
      <c r="H94" s="4"/>
      <c r="I94" s="4">
        <v>5100</v>
      </c>
      <c r="O94" s="1"/>
      <c r="Q94" s="5" t="s">
        <v>231</v>
      </c>
      <c r="R94" s="5"/>
      <c r="S94" s="5"/>
      <c r="T94" s="4">
        <v>1000</v>
      </c>
      <c r="U94" s="23"/>
      <c r="V94" s="27" t="s">
        <v>245</v>
      </c>
      <c r="W94" s="4"/>
      <c r="X94" s="4"/>
      <c r="Y94" s="33">
        <v>5550</v>
      </c>
      <c r="Z94" s="132"/>
      <c r="AA94" s="36" t="s">
        <v>346</v>
      </c>
      <c r="AB94" s="148"/>
      <c r="AC94" s="148"/>
      <c r="AD94" s="30">
        <v>565</v>
      </c>
      <c r="AF94" s="1">
        <v>300</v>
      </c>
      <c r="AG94" s="1"/>
      <c r="AH94" s="20">
        <v>244010</v>
      </c>
      <c r="AI94" s="19">
        <v>9880</v>
      </c>
      <c r="AK94" s="163"/>
      <c r="AL94" s="5" t="s">
        <v>451</v>
      </c>
      <c r="AM94" s="4">
        <v>12844</v>
      </c>
    </row>
    <row r="95" spans="1:39" x14ac:dyDescent="0.2">
      <c r="A95" s="177">
        <v>243943</v>
      </c>
      <c r="B95" s="177"/>
      <c r="C95" s="177"/>
      <c r="D95" s="177"/>
      <c r="F95" s="4" t="s">
        <v>19</v>
      </c>
      <c r="G95" s="4"/>
      <c r="H95" s="4"/>
      <c r="I95" s="8">
        <f>SUM(I87:I94)</f>
        <v>64563</v>
      </c>
      <c r="O95" s="1"/>
      <c r="Q95" s="5" t="s">
        <v>194</v>
      </c>
      <c r="R95" s="5"/>
      <c r="S95" s="5"/>
      <c r="T95" s="4">
        <v>28975</v>
      </c>
      <c r="U95" s="23"/>
      <c r="V95" s="27" t="s">
        <v>246</v>
      </c>
      <c r="W95" s="4"/>
      <c r="X95" s="4"/>
      <c r="Y95" s="33">
        <v>10800</v>
      </c>
      <c r="Z95" s="130"/>
      <c r="AA95" s="36" t="s">
        <v>109</v>
      </c>
      <c r="AB95" s="149"/>
      <c r="AC95" s="149"/>
      <c r="AD95" s="150">
        <v>1000</v>
      </c>
      <c r="AF95" s="1">
        <v>3100</v>
      </c>
      <c r="AG95" s="1"/>
      <c r="AH95" s="20">
        <v>244011</v>
      </c>
      <c r="AI95" s="19">
        <v>88735</v>
      </c>
      <c r="AK95" s="163"/>
      <c r="AL95" s="5" t="s">
        <v>452</v>
      </c>
      <c r="AM95" s="4">
        <v>1660</v>
      </c>
    </row>
    <row r="96" spans="1:39" x14ac:dyDescent="0.2">
      <c r="A96" s="5" t="s">
        <v>85</v>
      </c>
      <c r="B96" s="4"/>
      <c r="C96" s="4"/>
      <c r="D96" s="4">
        <v>6000</v>
      </c>
      <c r="F96" s="187">
        <v>243966</v>
      </c>
      <c r="G96" s="187"/>
      <c r="H96" s="187"/>
      <c r="I96" s="187"/>
      <c r="O96" s="1"/>
      <c r="Q96" s="5" t="s">
        <v>195</v>
      </c>
      <c r="R96" s="5"/>
      <c r="S96" s="5"/>
      <c r="T96" s="4">
        <v>6632</v>
      </c>
      <c r="U96" s="23"/>
      <c r="V96" s="27" t="s">
        <v>247</v>
      </c>
      <c r="W96" s="8"/>
      <c r="X96" s="8"/>
      <c r="Y96" s="33">
        <v>1237</v>
      </c>
      <c r="Z96" s="131"/>
      <c r="AA96" s="36" t="s">
        <v>83</v>
      </c>
      <c r="AB96" s="142"/>
      <c r="AC96" s="142"/>
      <c r="AD96" s="47">
        <v>993</v>
      </c>
      <c r="AF96" s="1">
        <v>1700</v>
      </c>
      <c r="AG96" s="1"/>
      <c r="AH96" s="20">
        <v>244012</v>
      </c>
      <c r="AI96" s="19">
        <v>12164</v>
      </c>
      <c r="AK96" s="163">
        <v>244055</v>
      </c>
      <c r="AL96" s="5" t="s">
        <v>453</v>
      </c>
      <c r="AM96" s="4">
        <v>2990</v>
      </c>
    </row>
    <row r="97" spans="1:39" x14ac:dyDescent="0.2">
      <c r="A97" s="5" t="s">
        <v>10</v>
      </c>
      <c r="B97" s="4">
        <v>20</v>
      </c>
      <c r="C97" s="4">
        <v>2160</v>
      </c>
      <c r="D97" s="4">
        <v>43200</v>
      </c>
      <c r="F97" s="4" t="s">
        <v>112</v>
      </c>
      <c r="G97" s="4"/>
      <c r="H97" s="4"/>
      <c r="I97" s="4">
        <v>543</v>
      </c>
      <c r="O97" s="1"/>
      <c r="Q97" s="5" t="s">
        <v>196</v>
      </c>
      <c r="R97" s="5"/>
      <c r="S97" s="5"/>
      <c r="T97" s="4">
        <v>222</v>
      </c>
      <c r="U97" s="23"/>
      <c r="V97" s="27" t="s">
        <v>248</v>
      </c>
      <c r="W97" s="53"/>
      <c r="X97" s="53"/>
      <c r="Y97" s="33">
        <v>1050</v>
      </c>
      <c r="Z97" s="131"/>
      <c r="AA97" s="36" t="s">
        <v>347</v>
      </c>
      <c r="AB97" s="151"/>
      <c r="AC97" s="151"/>
      <c r="AD97" s="39">
        <v>1933</v>
      </c>
      <c r="AF97" s="1">
        <v>3600</v>
      </c>
      <c r="AG97" s="1"/>
      <c r="AH97" s="20">
        <v>244013</v>
      </c>
      <c r="AI97" s="19">
        <v>9435</v>
      </c>
      <c r="AK97" s="163"/>
      <c r="AL97" s="5"/>
      <c r="AM97" s="4">
        <v>6710</v>
      </c>
    </row>
    <row r="98" spans="1:39" x14ac:dyDescent="0.2">
      <c r="A98" s="5" t="s">
        <v>24</v>
      </c>
      <c r="B98" s="4"/>
      <c r="C98" s="4"/>
      <c r="D98" s="4">
        <v>600</v>
      </c>
      <c r="F98" s="4" t="s">
        <v>231</v>
      </c>
      <c r="G98" s="4"/>
      <c r="H98" s="4"/>
      <c r="I98" s="4">
        <v>1000</v>
      </c>
      <c r="O98" s="1"/>
      <c r="Q98" s="5" t="s">
        <v>197</v>
      </c>
      <c r="R98" s="5"/>
      <c r="S98" s="5"/>
      <c r="T98" s="4">
        <v>1200</v>
      </c>
      <c r="U98" s="23"/>
      <c r="V98" s="31" t="s">
        <v>25</v>
      </c>
      <c r="W98" s="4"/>
      <c r="X98" s="4"/>
      <c r="Y98" s="33">
        <v>8600</v>
      </c>
      <c r="Z98" s="131"/>
      <c r="AA98" s="36" t="s">
        <v>25</v>
      </c>
      <c r="AB98" s="151"/>
      <c r="AC98" s="151"/>
      <c r="AD98" s="39">
        <v>300</v>
      </c>
      <c r="AF98" s="1">
        <v>2600</v>
      </c>
      <c r="AG98" s="1"/>
      <c r="AI98" s="19">
        <v>60000</v>
      </c>
      <c r="AJ98" t="s">
        <v>146</v>
      </c>
      <c r="AK98" s="163">
        <v>244058</v>
      </c>
      <c r="AL98" s="5" t="s">
        <v>419</v>
      </c>
      <c r="AM98" s="4">
        <v>570</v>
      </c>
    </row>
    <row r="99" spans="1:39" x14ac:dyDescent="0.2">
      <c r="A99" s="5" t="s">
        <v>25</v>
      </c>
      <c r="B99" s="4"/>
      <c r="C99" s="4"/>
      <c r="D99" s="4">
        <v>5800</v>
      </c>
      <c r="F99" s="4" t="s">
        <v>113</v>
      </c>
      <c r="G99" s="4"/>
      <c r="H99" s="4"/>
      <c r="I99" s="4">
        <v>500</v>
      </c>
      <c r="O99" s="1"/>
      <c r="Q99" s="5" t="s">
        <v>25</v>
      </c>
      <c r="R99" s="5"/>
      <c r="S99" s="5"/>
      <c r="T99" s="4">
        <v>8200</v>
      </c>
      <c r="U99" s="23"/>
      <c r="V99" s="31" t="s">
        <v>249</v>
      </c>
      <c r="W99" s="4"/>
      <c r="X99" s="4"/>
      <c r="Y99" s="33">
        <v>60000</v>
      </c>
      <c r="Z99" s="131"/>
      <c r="AA99" s="36" t="s">
        <v>348</v>
      </c>
      <c r="AB99" s="151"/>
      <c r="AC99" s="151"/>
      <c r="AD99" s="39">
        <v>890</v>
      </c>
      <c r="AF99" s="1">
        <v>2800</v>
      </c>
      <c r="AG99" s="1"/>
      <c r="AH99" s="20">
        <v>244014</v>
      </c>
      <c r="AI99" s="19">
        <v>11617</v>
      </c>
      <c r="AK99" s="163"/>
      <c r="AL99" s="5" t="s">
        <v>454</v>
      </c>
      <c r="AM99" s="4">
        <v>800</v>
      </c>
    </row>
    <row r="100" spans="1:39" x14ac:dyDescent="0.2">
      <c r="A100" s="5" t="s">
        <v>19</v>
      </c>
      <c r="B100" s="4"/>
      <c r="C100" s="4"/>
      <c r="D100" s="8">
        <f>SUM(D96:D99)</f>
        <v>55600</v>
      </c>
      <c r="F100" s="4" t="s">
        <v>22</v>
      </c>
      <c r="G100" s="4"/>
      <c r="H100" s="4"/>
      <c r="I100" s="4">
        <v>400</v>
      </c>
      <c r="O100" s="1"/>
      <c r="Q100" s="5" t="s">
        <v>19</v>
      </c>
      <c r="R100" s="5"/>
      <c r="S100" s="5"/>
      <c r="T100" s="8">
        <f>SUM(T94:T99)</f>
        <v>46229</v>
      </c>
      <c r="U100" s="24"/>
      <c r="V100" s="27" t="s">
        <v>19</v>
      </c>
      <c r="W100" s="4"/>
      <c r="X100" s="4"/>
      <c r="Y100" s="41">
        <f>SUM(Y92:Y99)</f>
        <v>88735</v>
      </c>
      <c r="Z100" s="132"/>
      <c r="AA100" s="36" t="s">
        <v>349</v>
      </c>
      <c r="AB100" s="151"/>
      <c r="AC100" s="151"/>
      <c r="AD100" s="39">
        <v>7820</v>
      </c>
      <c r="AF100" s="1">
        <v>900</v>
      </c>
      <c r="AG100" s="1"/>
      <c r="AH100" s="20">
        <v>244015</v>
      </c>
      <c r="AI100" s="19">
        <v>5444</v>
      </c>
      <c r="AK100" s="163">
        <v>244059</v>
      </c>
      <c r="AL100" s="5" t="s">
        <v>456</v>
      </c>
      <c r="AM100" s="4">
        <v>220</v>
      </c>
    </row>
    <row r="101" spans="1:39" x14ac:dyDescent="0.2">
      <c r="A101" s="177">
        <v>243944</v>
      </c>
      <c r="B101" s="177"/>
      <c r="C101" s="177"/>
      <c r="D101" s="177"/>
      <c r="F101" s="4" t="s">
        <v>114</v>
      </c>
      <c r="G101" s="4"/>
      <c r="H101" s="4"/>
      <c r="I101" s="4">
        <v>1600</v>
      </c>
      <c r="O101" s="1"/>
      <c r="Q101" s="177">
        <v>243997</v>
      </c>
      <c r="R101" s="177"/>
      <c r="S101" s="177"/>
      <c r="T101" s="177"/>
      <c r="U101" s="26"/>
      <c r="V101" s="173">
        <v>244012</v>
      </c>
      <c r="W101" s="173"/>
      <c r="X101" s="173"/>
      <c r="Y101" s="173"/>
      <c r="Z101" s="127"/>
      <c r="AA101" s="36" t="s">
        <v>350</v>
      </c>
      <c r="AB101" s="151"/>
      <c r="AC101" s="151"/>
      <c r="AD101" s="39">
        <v>1000</v>
      </c>
      <c r="AF101" s="1">
        <v>1400</v>
      </c>
      <c r="AG101" s="1"/>
      <c r="AH101" s="20">
        <v>244016</v>
      </c>
      <c r="AI101" s="19">
        <v>3770</v>
      </c>
      <c r="AK101" s="163"/>
      <c r="AL101" s="5" t="s">
        <v>455</v>
      </c>
      <c r="AM101" s="4">
        <v>739</v>
      </c>
    </row>
    <row r="102" spans="1:39" x14ac:dyDescent="0.2">
      <c r="A102" s="5"/>
      <c r="B102" s="4"/>
      <c r="C102" s="4"/>
      <c r="D102" s="4"/>
      <c r="F102" s="4" t="s">
        <v>115</v>
      </c>
      <c r="G102" s="4"/>
      <c r="H102" s="4"/>
      <c r="I102" s="4">
        <v>100</v>
      </c>
      <c r="O102" s="1"/>
      <c r="Q102" s="5" t="s">
        <v>231</v>
      </c>
      <c r="R102" s="5"/>
      <c r="S102" s="5"/>
      <c r="T102" s="4">
        <v>1000</v>
      </c>
      <c r="U102" s="23"/>
      <c r="V102" s="28" t="s">
        <v>231</v>
      </c>
      <c r="W102" s="4"/>
      <c r="X102" s="4"/>
      <c r="Y102" s="4">
        <v>1000</v>
      </c>
      <c r="Z102" s="38"/>
      <c r="AA102" s="36" t="s">
        <v>351</v>
      </c>
      <c r="AB102" s="151"/>
      <c r="AC102" s="151"/>
      <c r="AD102" s="39">
        <v>27000</v>
      </c>
      <c r="AF102" s="1">
        <v>1900</v>
      </c>
      <c r="AG102" s="1"/>
      <c r="AH102" s="20">
        <v>244017</v>
      </c>
      <c r="AI102" s="19">
        <v>7144</v>
      </c>
      <c r="AK102" s="163">
        <v>244060</v>
      </c>
      <c r="AL102" s="5" t="s">
        <v>457</v>
      </c>
      <c r="AM102" s="4">
        <v>209</v>
      </c>
    </row>
    <row r="103" spans="1:39" x14ac:dyDescent="0.2">
      <c r="A103" s="5" t="s">
        <v>11</v>
      </c>
      <c r="B103" s="4"/>
      <c r="C103" s="4"/>
      <c r="D103" s="4">
        <v>7500</v>
      </c>
      <c r="F103" s="4" t="s">
        <v>25</v>
      </c>
      <c r="G103" s="4"/>
      <c r="H103" s="4"/>
      <c r="I103" s="4">
        <v>5700</v>
      </c>
      <c r="O103" s="1"/>
      <c r="Q103" s="5" t="s">
        <v>192</v>
      </c>
      <c r="R103" s="5"/>
      <c r="S103" s="5"/>
      <c r="T103" s="4">
        <v>1064</v>
      </c>
      <c r="U103" s="23"/>
      <c r="V103" s="28" t="s">
        <v>235</v>
      </c>
      <c r="W103" s="4"/>
      <c r="X103" s="4"/>
      <c r="Y103" s="4">
        <v>1240</v>
      </c>
      <c r="Z103" s="38"/>
      <c r="AA103" s="36" t="s">
        <v>352</v>
      </c>
      <c r="AB103" s="151"/>
      <c r="AC103" s="151"/>
      <c r="AD103" s="39">
        <v>50000</v>
      </c>
      <c r="AF103" s="1">
        <v>1600</v>
      </c>
      <c r="AG103" s="1"/>
      <c r="AH103" s="20">
        <v>244018</v>
      </c>
      <c r="AI103" s="19">
        <v>4442</v>
      </c>
      <c r="AK103" s="163">
        <v>244061</v>
      </c>
      <c r="AL103" s="5" t="s">
        <v>458</v>
      </c>
      <c r="AM103" s="4">
        <v>294</v>
      </c>
    </row>
    <row r="104" spans="1:39" x14ac:dyDescent="0.2">
      <c r="A104" s="5" t="s">
        <v>24</v>
      </c>
      <c r="B104" s="4"/>
      <c r="C104" s="4"/>
      <c r="D104" s="4">
        <v>500</v>
      </c>
      <c r="F104" s="4" t="s">
        <v>19</v>
      </c>
      <c r="G104" s="4"/>
      <c r="H104" s="4"/>
      <c r="I104" s="8">
        <f>SUM(I97:I103)</f>
        <v>9843</v>
      </c>
      <c r="O104" s="1"/>
      <c r="Q104" s="5" t="s">
        <v>198</v>
      </c>
      <c r="R104" s="5"/>
      <c r="S104" s="5"/>
      <c r="T104" s="4">
        <v>142</v>
      </c>
      <c r="U104" s="23"/>
      <c r="V104" s="28" t="s">
        <v>250</v>
      </c>
      <c r="W104" s="8"/>
      <c r="X104" s="8"/>
      <c r="Y104" s="4">
        <v>424</v>
      </c>
      <c r="Z104" s="38"/>
      <c r="AA104" s="36" t="s">
        <v>19</v>
      </c>
      <c r="AB104" s="39"/>
      <c r="AC104" s="39"/>
      <c r="AD104" s="40">
        <f>SUM(AD92:AD103)</f>
        <v>95961</v>
      </c>
      <c r="AF104" s="1">
        <v>300</v>
      </c>
      <c r="AG104" s="1"/>
      <c r="AH104" s="20">
        <v>244019</v>
      </c>
      <c r="AI104" s="19">
        <v>2932</v>
      </c>
      <c r="AK104" s="163"/>
      <c r="AL104" s="5" t="s">
        <v>460</v>
      </c>
      <c r="AM104" s="4">
        <v>11850</v>
      </c>
    </row>
    <row r="105" spans="1:39" x14ac:dyDescent="0.2">
      <c r="A105" s="5" t="s">
        <v>69</v>
      </c>
      <c r="B105" s="4"/>
      <c r="C105" s="4"/>
      <c r="D105" s="4">
        <v>4500</v>
      </c>
      <c r="F105" s="187">
        <v>243967</v>
      </c>
      <c r="G105" s="187"/>
      <c r="H105" s="187"/>
      <c r="I105" s="187"/>
      <c r="O105" s="1"/>
      <c r="Q105" s="5" t="s">
        <v>199</v>
      </c>
      <c r="R105" s="5"/>
      <c r="S105" s="5"/>
      <c r="T105" s="4">
        <v>4621</v>
      </c>
      <c r="U105" s="23"/>
      <c r="V105" s="18" t="s">
        <v>57</v>
      </c>
      <c r="W105" s="55"/>
      <c r="X105" s="55"/>
      <c r="Y105" s="54">
        <v>200</v>
      </c>
      <c r="Z105" s="38"/>
      <c r="AA105" s="187">
        <v>244030</v>
      </c>
      <c r="AB105" s="187"/>
      <c r="AC105" s="187"/>
      <c r="AD105" s="187"/>
      <c r="AF105" s="1">
        <v>200</v>
      </c>
      <c r="AG105" s="1"/>
      <c r="AH105" s="20">
        <v>244020</v>
      </c>
      <c r="AI105" s="19">
        <v>3407</v>
      </c>
      <c r="AK105" s="163"/>
      <c r="AL105" s="5" t="s">
        <v>459</v>
      </c>
      <c r="AM105" s="4">
        <v>560</v>
      </c>
    </row>
    <row r="106" spans="1:39" x14ac:dyDescent="0.2">
      <c r="A106" s="5" t="s">
        <v>19</v>
      </c>
      <c r="B106" s="4"/>
      <c r="C106" s="4"/>
      <c r="D106" s="8">
        <f>SUM(D102:D105)</f>
        <v>12500</v>
      </c>
      <c r="F106" s="4" t="s">
        <v>95</v>
      </c>
      <c r="G106" s="4"/>
      <c r="H106" s="4"/>
      <c r="I106" s="4">
        <v>1050</v>
      </c>
      <c r="O106" s="1"/>
      <c r="Q106" s="5" t="s">
        <v>200</v>
      </c>
      <c r="R106" s="5"/>
      <c r="S106" s="5"/>
      <c r="T106" s="4">
        <v>3285</v>
      </c>
      <c r="U106" s="23"/>
      <c r="V106" s="34" t="s">
        <v>25</v>
      </c>
      <c r="W106" s="8"/>
      <c r="X106" s="8"/>
      <c r="Y106" s="30">
        <v>9300</v>
      </c>
      <c r="Z106" s="38"/>
      <c r="AA106" s="153" t="s">
        <v>353</v>
      </c>
      <c r="AB106" s="39"/>
      <c r="AC106" s="39"/>
      <c r="AD106" s="4">
        <v>1000</v>
      </c>
      <c r="AF106" s="21">
        <f>SUM(AF6:AF105)</f>
        <v>698830</v>
      </c>
      <c r="AG106" s="21"/>
      <c r="AH106" s="20">
        <v>244021</v>
      </c>
      <c r="AI106" s="19">
        <v>2206</v>
      </c>
      <c r="AK106" s="163"/>
      <c r="AL106" s="5" t="s">
        <v>461</v>
      </c>
      <c r="AM106" s="4">
        <v>1300</v>
      </c>
    </row>
    <row r="107" spans="1:39" x14ac:dyDescent="0.2">
      <c r="A107" s="177">
        <v>243945</v>
      </c>
      <c r="B107" s="177"/>
      <c r="C107" s="177"/>
      <c r="D107" s="177"/>
      <c r="F107" s="4" t="s">
        <v>116</v>
      </c>
      <c r="G107" s="4"/>
      <c r="H107" s="4"/>
      <c r="I107" s="4">
        <v>200</v>
      </c>
      <c r="O107" s="1"/>
      <c r="Q107" s="5" t="s">
        <v>25</v>
      </c>
      <c r="R107" s="5"/>
      <c r="S107" s="5"/>
      <c r="T107" s="4">
        <v>6600</v>
      </c>
      <c r="U107" s="23"/>
      <c r="V107" s="27" t="s">
        <v>19</v>
      </c>
      <c r="W107" s="53"/>
      <c r="X107" s="53"/>
      <c r="Y107" s="32">
        <f>SUM(Y102:Y106)</f>
        <v>12164</v>
      </c>
      <c r="Z107" s="38"/>
      <c r="AA107" s="153" t="s">
        <v>354</v>
      </c>
      <c r="AB107" s="40"/>
      <c r="AC107" s="40"/>
      <c r="AD107" s="4">
        <v>19600</v>
      </c>
      <c r="AF107" s="1"/>
      <c r="AG107" s="1"/>
      <c r="AH107" s="20">
        <v>244022</v>
      </c>
      <c r="AI107" s="19">
        <v>33678</v>
      </c>
      <c r="AK107" s="163">
        <v>244063</v>
      </c>
      <c r="AL107" s="5" t="s">
        <v>469</v>
      </c>
      <c r="AM107" s="4">
        <v>120</v>
      </c>
    </row>
    <row r="108" spans="1:39" x14ac:dyDescent="0.2">
      <c r="A108" s="5" t="s">
        <v>25</v>
      </c>
      <c r="B108" s="4"/>
      <c r="C108" s="4"/>
      <c r="D108" s="4">
        <v>4200</v>
      </c>
      <c r="F108" s="4" t="s">
        <v>231</v>
      </c>
      <c r="G108" s="4"/>
      <c r="H108" s="4"/>
      <c r="I108" s="4">
        <v>1000</v>
      </c>
      <c r="O108" s="1"/>
      <c r="Q108" s="5" t="s">
        <v>19</v>
      </c>
      <c r="R108" s="5"/>
      <c r="S108" s="5"/>
      <c r="T108" s="8">
        <f>SUM(T102:T107)</f>
        <v>16712</v>
      </c>
      <c r="U108" s="24"/>
      <c r="V108" s="190">
        <v>244013</v>
      </c>
      <c r="W108" s="190"/>
      <c r="X108" s="190"/>
      <c r="Y108" s="190"/>
      <c r="Z108" s="38"/>
      <c r="AA108" s="153" t="s">
        <v>355</v>
      </c>
      <c r="AB108" s="143"/>
      <c r="AC108" s="143"/>
      <c r="AD108" s="4">
        <v>3042</v>
      </c>
      <c r="AF108" s="1"/>
      <c r="AG108" s="1"/>
      <c r="AH108" s="20">
        <v>244023</v>
      </c>
      <c r="AI108" s="19">
        <v>4194</v>
      </c>
      <c r="AK108" s="163"/>
      <c r="AL108" s="5" t="s">
        <v>466</v>
      </c>
      <c r="AM108" s="4">
        <v>50</v>
      </c>
    </row>
    <row r="109" spans="1:39" x14ac:dyDescent="0.2">
      <c r="A109" s="5"/>
      <c r="B109" s="4"/>
      <c r="C109" s="4"/>
      <c r="D109" s="4"/>
      <c r="F109" s="4" t="s">
        <v>117</v>
      </c>
      <c r="G109" s="4"/>
      <c r="H109" s="4"/>
      <c r="I109" s="4">
        <v>1050</v>
      </c>
      <c r="O109" s="1"/>
      <c r="Q109" s="177">
        <v>243998</v>
      </c>
      <c r="R109" s="177"/>
      <c r="S109" s="177"/>
      <c r="T109" s="177"/>
      <c r="U109" s="25"/>
      <c r="V109" s="27" t="s">
        <v>231</v>
      </c>
      <c r="W109" s="4"/>
      <c r="X109" s="4"/>
      <c r="Y109" s="30">
        <v>800</v>
      </c>
      <c r="Z109" s="38"/>
      <c r="AA109" s="153" t="s">
        <v>356</v>
      </c>
      <c r="AB109" s="47"/>
      <c r="AC109" s="47"/>
      <c r="AD109" s="4">
        <v>2195</v>
      </c>
      <c r="AF109" s="1"/>
      <c r="AG109" s="1"/>
      <c r="AH109" s="20">
        <v>244025</v>
      </c>
      <c r="AI109" s="19">
        <v>22365</v>
      </c>
      <c r="AK109" s="163"/>
      <c r="AL109" s="5" t="s">
        <v>467</v>
      </c>
      <c r="AM109" s="4">
        <v>140</v>
      </c>
    </row>
    <row r="110" spans="1:39" x14ac:dyDescent="0.2">
      <c r="A110" s="5" t="s">
        <v>19</v>
      </c>
      <c r="B110" s="4"/>
      <c r="C110" s="4"/>
      <c r="D110" s="8">
        <f>SUM(D108:D109)</f>
        <v>4200</v>
      </c>
      <c r="F110" s="4" t="s">
        <v>118</v>
      </c>
      <c r="G110" s="4"/>
      <c r="H110" s="4"/>
      <c r="I110" s="4">
        <v>568</v>
      </c>
      <c r="O110" s="1"/>
      <c r="Q110" s="5" t="s">
        <v>231</v>
      </c>
      <c r="R110" s="5"/>
      <c r="S110" s="5"/>
      <c r="T110" s="4">
        <v>800</v>
      </c>
      <c r="U110" s="23"/>
      <c r="V110" s="27" t="s">
        <v>251</v>
      </c>
      <c r="W110" s="4"/>
      <c r="X110" s="4"/>
      <c r="Y110" s="30">
        <v>930</v>
      </c>
      <c r="Z110" s="125"/>
      <c r="AA110" s="153" t="s">
        <v>57</v>
      </c>
      <c r="AB110" s="30"/>
      <c r="AC110" s="30"/>
      <c r="AD110" s="4">
        <v>74</v>
      </c>
      <c r="AF110" s="17"/>
      <c r="AG110" s="17"/>
      <c r="AH110" s="20">
        <v>244026</v>
      </c>
      <c r="AI110" s="19">
        <v>12730</v>
      </c>
      <c r="AK110" s="163"/>
      <c r="AL110" s="5" t="s">
        <v>468</v>
      </c>
      <c r="AM110" s="4">
        <v>250</v>
      </c>
    </row>
    <row r="111" spans="1:39" x14ac:dyDescent="0.2">
      <c r="A111" s="177">
        <v>243946</v>
      </c>
      <c r="B111" s="177"/>
      <c r="C111" s="177"/>
      <c r="D111" s="177"/>
      <c r="F111" s="4" t="s">
        <v>119</v>
      </c>
      <c r="G111" s="4"/>
      <c r="H111" s="4"/>
      <c r="I111" s="4">
        <v>75</v>
      </c>
      <c r="O111" s="1"/>
      <c r="Q111" s="5" t="s">
        <v>202</v>
      </c>
      <c r="R111" s="5"/>
      <c r="S111" s="5"/>
      <c r="T111" s="4">
        <v>100</v>
      </c>
      <c r="U111" s="23"/>
      <c r="V111" s="27" t="s">
        <v>83</v>
      </c>
      <c r="W111" s="4"/>
      <c r="X111" s="4"/>
      <c r="Y111" s="30">
        <v>905</v>
      </c>
      <c r="Z111" s="127"/>
      <c r="AA111" s="153" t="s">
        <v>25</v>
      </c>
      <c r="AB111" s="30"/>
      <c r="AC111" s="30"/>
      <c r="AD111" s="4">
        <v>3100</v>
      </c>
      <c r="AH111" s="20">
        <v>244027</v>
      </c>
      <c r="AI111" s="19">
        <v>26008</v>
      </c>
      <c r="AK111" s="163">
        <v>244067</v>
      </c>
      <c r="AL111" s="164" t="s">
        <v>464</v>
      </c>
      <c r="AM111" s="4">
        <v>880</v>
      </c>
    </row>
    <row r="112" spans="1:39" x14ac:dyDescent="0.2">
      <c r="A112" s="5" t="s">
        <v>27</v>
      </c>
      <c r="B112" s="4"/>
      <c r="C112" s="4"/>
      <c r="D112" s="4">
        <v>4500</v>
      </c>
      <c r="F112" s="4" t="s">
        <v>22</v>
      </c>
      <c r="G112" s="4"/>
      <c r="H112" s="4"/>
      <c r="I112" s="4">
        <v>270</v>
      </c>
      <c r="O112" s="1"/>
      <c r="Q112" s="5" t="s">
        <v>22</v>
      </c>
      <c r="R112" s="5"/>
      <c r="S112" s="5"/>
      <c r="T112" s="4">
        <v>450</v>
      </c>
      <c r="U112" s="23"/>
      <c r="V112" s="27" t="s">
        <v>25</v>
      </c>
      <c r="W112" s="4"/>
      <c r="X112" s="4"/>
      <c r="Y112" s="30">
        <v>6800</v>
      </c>
      <c r="Z112" s="133"/>
      <c r="AA112" s="153" t="s">
        <v>19</v>
      </c>
      <c r="AB112" s="30"/>
      <c r="AC112" s="30"/>
      <c r="AD112" s="8">
        <f>SUM(AD106:AD111)</f>
        <v>29011</v>
      </c>
      <c r="AH112" s="20">
        <v>244028</v>
      </c>
      <c r="AI112" s="19">
        <v>139622</v>
      </c>
      <c r="AK112" s="163"/>
      <c r="AL112" s="5" t="s">
        <v>465</v>
      </c>
      <c r="AM112" s="4">
        <v>6350</v>
      </c>
    </row>
    <row r="113" spans="1:39" x14ac:dyDescent="0.2">
      <c r="A113" s="5" t="s">
        <v>120</v>
      </c>
      <c r="B113" s="4">
        <v>12</v>
      </c>
      <c r="C113" s="4">
        <v>1700</v>
      </c>
      <c r="D113" s="4">
        <v>20400</v>
      </c>
      <c r="F113" s="4" t="s">
        <v>25</v>
      </c>
      <c r="G113" s="4"/>
      <c r="H113" s="4"/>
      <c r="I113" s="4">
        <v>7000</v>
      </c>
      <c r="O113" s="1"/>
      <c r="Q113" s="5" t="s">
        <v>203</v>
      </c>
      <c r="R113" s="5"/>
      <c r="S113" s="5"/>
      <c r="T113" s="4">
        <v>4090</v>
      </c>
      <c r="U113" s="23"/>
      <c r="V113" s="27" t="s">
        <v>19</v>
      </c>
      <c r="W113" s="4"/>
      <c r="X113" s="4"/>
      <c r="Y113" s="32">
        <f>SUM(Y109:Y112)</f>
        <v>9435</v>
      </c>
      <c r="Z113" s="131"/>
      <c r="AA113" s="173">
        <v>244031</v>
      </c>
      <c r="AB113" s="173"/>
      <c r="AC113" s="173"/>
      <c r="AD113" s="173"/>
      <c r="AH113" s="20">
        <v>244029</v>
      </c>
      <c r="AI113" s="19">
        <v>95961</v>
      </c>
      <c r="AK113" s="163"/>
      <c r="AL113" s="5" t="s">
        <v>463</v>
      </c>
      <c r="AM113" s="4">
        <v>200</v>
      </c>
    </row>
    <row r="114" spans="1:39" x14ac:dyDescent="0.2">
      <c r="A114" s="5" t="s">
        <v>121</v>
      </c>
      <c r="B114" s="4">
        <v>1</v>
      </c>
      <c r="C114" s="4">
        <v>1800</v>
      </c>
      <c r="D114" s="4">
        <v>1800</v>
      </c>
      <c r="F114" s="4" t="s">
        <v>19</v>
      </c>
      <c r="G114" s="4"/>
      <c r="H114" s="4"/>
      <c r="I114" s="8">
        <f>SUM(I106:I113)</f>
        <v>11213</v>
      </c>
      <c r="O114" s="1"/>
      <c r="Q114" s="5" t="s">
        <v>83</v>
      </c>
      <c r="R114" s="5"/>
      <c r="S114" s="5"/>
      <c r="T114" s="4">
        <v>8800</v>
      </c>
      <c r="U114" s="23"/>
      <c r="V114" s="173">
        <v>244014</v>
      </c>
      <c r="W114" s="173"/>
      <c r="X114" s="173"/>
      <c r="Y114" s="173"/>
      <c r="Z114" s="131"/>
      <c r="AA114" s="153" t="s">
        <v>357</v>
      </c>
      <c r="AB114" s="32"/>
      <c r="AC114" s="32"/>
      <c r="AD114" s="4">
        <v>433</v>
      </c>
      <c r="AH114" s="20">
        <v>244030</v>
      </c>
      <c r="AI114" s="19">
        <v>29011</v>
      </c>
      <c r="AK114" s="163"/>
      <c r="AL114" s="5" t="s">
        <v>462</v>
      </c>
      <c r="AM114" s="4">
        <v>985</v>
      </c>
    </row>
    <row r="115" spans="1:39" x14ac:dyDescent="0.2">
      <c r="A115" s="5" t="s">
        <v>25</v>
      </c>
      <c r="B115" s="4"/>
      <c r="C115" s="4"/>
      <c r="D115" s="4">
        <v>4480</v>
      </c>
      <c r="F115" s="187">
        <v>243968</v>
      </c>
      <c r="G115" s="187"/>
      <c r="H115" s="187"/>
      <c r="I115" s="187"/>
      <c r="O115" s="1"/>
      <c r="Q115" s="5" t="s">
        <v>25</v>
      </c>
      <c r="R115" s="5"/>
      <c r="S115" s="5"/>
      <c r="T115" s="4">
        <v>7800</v>
      </c>
      <c r="U115" s="23"/>
      <c r="V115" s="27" t="s">
        <v>231</v>
      </c>
      <c r="W115" s="4"/>
      <c r="X115" s="4"/>
      <c r="Y115" s="39">
        <v>1300</v>
      </c>
      <c r="Z115" s="131"/>
      <c r="AA115" s="153" t="s">
        <v>25</v>
      </c>
      <c r="AB115" s="152"/>
      <c r="AC115" s="152"/>
      <c r="AD115" s="4">
        <v>1700</v>
      </c>
      <c r="AH115" s="20">
        <v>244031</v>
      </c>
      <c r="AI115" s="19">
        <v>2133</v>
      </c>
      <c r="AK115" s="163"/>
      <c r="AL115" s="5" t="s">
        <v>413</v>
      </c>
      <c r="AM115" s="4">
        <v>650</v>
      </c>
    </row>
    <row r="116" spans="1:39" x14ac:dyDescent="0.2">
      <c r="A116" s="5" t="s">
        <v>19</v>
      </c>
      <c r="B116" s="4"/>
      <c r="C116" s="4"/>
      <c r="D116" s="8">
        <f>SUM(D112:D115)</f>
        <v>31180</v>
      </c>
      <c r="F116" s="4" t="s">
        <v>231</v>
      </c>
      <c r="G116" s="4"/>
      <c r="H116" s="4"/>
      <c r="I116" s="4">
        <v>700</v>
      </c>
      <c r="O116" s="1"/>
      <c r="Q116" s="5" t="s">
        <v>19</v>
      </c>
      <c r="R116" s="5"/>
      <c r="S116" s="5"/>
      <c r="T116" s="8">
        <f>SUM(T110:T115)</f>
        <v>22040</v>
      </c>
      <c r="U116" s="24"/>
      <c r="V116" s="27" t="s">
        <v>252</v>
      </c>
      <c r="W116" s="4"/>
      <c r="X116" s="4"/>
      <c r="Y116" s="39">
        <v>259</v>
      </c>
      <c r="Z116" s="131"/>
      <c r="AA116" s="153" t="s">
        <v>19</v>
      </c>
      <c r="AB116" s="30"/>
      <c r="AC116" s="30"/>
      <c r="AD116" s="8">
        <v>2133</v>
      </c>
      <c r="AH116" s="20">
        <v>244032</v>
      </c>
      <c r="AI116" s="19">
        <v>32355</v>
      </c>
      <c r="AK116" s="163">
        <v>244068</v>
      </c>
      <c r="AL116" s="5" t="s">
        <v>470</v>
      </c>
      <c r="AM116" s="4">
        <v>4600</v>
      </c>
    </row>
    <row r="117" spans="1:39" x14ac:dyDescent="0.2">
      <c r="A117" s="177">
        <v>243947</v>
      </c>
      <c r="B117" s="177"/>
      <c r="C117" s="177"/>
      <c r="D117" s="177"/>
      <c r="F117" s="4" t="s">
        <v>25</v>
      </c>
      <c r="G117" s="4"/>
      <c r="H117" s="4"/>
      <c r="I117" s="4">
        <v>4900</v>
      </c>
      <c r="O117" s="1"/>
      <c r="Q117" s="177">
        <v>243999</v>
      </c>
      <c r="R117" s="177"/>
      <c r="S117" s="177"/>
      <c r="T117" s="177"/>
      <c r="U117" s="26"/>
      <c r="V117" s="27" t="s">
        <v>253</v>
      </c>
      <c r="W117" s="4"/>
      <c r="X117" s="4"/>
      <c r="Y117" s="39">
        <v>40</v>
      </c>
      <c r="Z117" s="132"/>
      <c r="AA117" s="174">
        <v>244032</v>
      </c>
      <c r="AB117" s="174"/>
      <c r="AC117" s="174"/>
      <c r="AD117" s="174"/>
      <c r="AH117" s="20">
        <v>244033</v>
      </c>
      <c r="AI117" s="19">
        <v>7276</v>
      </c>
      <c r="AK117" s="163"/>
      <c r="AL117" s="5" t="s">
        <v>471</v>
      </c>
      <c r="AM117" s="4">
        <v>200</v>
      </c>
    </row>
    <row r="118" spans="1:39" x14ac:dyDescent="0.2">
      <c r="A118" s="5" t="s">
        <v>122</v>
      </c>
      <c r="B118" s="4"/>
      <c r="C118" s="4"/>
      <c r="D118" s="4">
        <v>15035</v>
      </c>
      <c r="F118" s="4" t="s">
        <v>123</v>
      </c>
      <c r="G118" s="4"/>
      <c r="H118" s="4"/>
      <c r="I118" s="4">
        <v>2570</v>
      </c>
      <c r="O118" s="1"/>
      <c r="Q118" s="5" t="s">
        <v>231</v>
      </c>
      <c r="R118" s="5"/>
      <c r="S118" s="5"/>
      <c r="T118" s="4">
        <v>1000</v>
      </c>
      <c r="U118" s="23"/>
      <c r="V118" s="27" t="s">
        <v>254</v>
      </c>
      <c r="W118" s="4"/>
      <c r="X118" s="4"/>
      <c r="Y118" s="39">
        <v>2720</v>
      </c>
      <c r="Z118" s="127"/>
      <c r="AA118" s="36" t="s">
        <v>359</v>
      </c>
      <c r="AB118" s="30"/>
      <c r="AC118" s="30"/>
      <c r="AD118" s="30">
        <v>894</v>
      </c>
      <c r="AH118" s="20">
        <v>244034</v>
      </c>
      <c r="AI118" s="19">
        <v>4294</v>
      </c>
      <c r="AK118" s="163"/>
      <c r="AL118" s="5" t="s">
        <v>472</v>
      </c>
      <c r="AM118" s="4">
        <v>255</v>
      </c>
    </row>
    <row r="119" spans="1:39" x14ac:dyDescent="0.2">
      <c r="A119" s="5" t="s">
        <v>16</v>
      </c>
      <c r="B119" s="4"/>
      <c r="C119" s="4"/>
      <c r="D119" s="4">
        <v>5950</v>
      </c>
      <c r="F119" s="4" t="s">
        <v>19</v>
      </c>
      <c r="G119" s="4"/>
      <c r="H119" s="4"/>
      <c r="I119" s="8">
        <f>SUM(I116:I118)</f>
        <v>8170</v>
      </c>
      <c r="O119" s="1"/>
      <c r="Q119" s="5" t="s">
        <v>78</v>
      </c>
      <c r="R119" s="5"/>
      <c r="S119" s="5"/>
      <c r="T119" s="4">
        <v>8950</v>
      </c>
      <c r="U119" s="23"/>
      <c r="V119" s="27" t="s">
        <v>257</v>
      </c>
      <c r="W119" s="4"/>
      <c r="X119" s="4"/>
      <c r="Y119" s="39">
        <v>98</v>
      </c>
      <c r="Z119" s="131"/>
      <c r="AA119" s="36" t="s">
        <v>360</v>
      </c>
      <c r="AB119" s="32"/>
      <c r="AC119" s="32"/>
      <c r="AD119" s="150">
        <v>8453</v>
      </c>
      <c r="AH119" s="20">
        <v>244035</v>
      </c>
      <c r="AI119" s="19">
        <v>34834.400000000001</v>
      </c>
      <c r="AK119" s="163"/>
      <c r="AL119" s="5" t="s">
        <v>473</v>
      </c>
      <c r="AM119" s="4">
        <v>33</v>
      </c>
    </row>
    <row r="120" spans="1:39" x14ac:dyDescent="0.2">
      <c r="A120" s="5" t="s">
        <v>124</v>
      </c>
      <c r="B120" s="4"/>
      <c r="C120" s="4"/>
      <c r="D120" s="4">
        <v>2400</v>
      </c>
      <c r="F120" s="187">
        <v>243969</v>
      </c>
      <c r="G120" s="187"/>
      <c r="H120" s="187"/>
      <c r="I120" s="187"/>
      <c r="O120" s="1"/>
      <c r="Q120" s="5" t="s">
        <v>182</v>
      </c>
      <c r="R120" s="5"/>
      <c r="S120" s="5"/>
      <c r="T120" s="4">
        <v>3332</v>
      </c>
      <c r="U120" s="23"/>
      <c r="V120" s="27" t="s">
        <v>255</v>
      </c>
      <c r="W120" s="8"/>
      <c r="X120" s="8"/>
      <c r="Y120" s="39">
        <v>100</v>
      </c>
      <c r="Z120" s="133"/>
      <c r="AA120" s="36" t="s">
        <v>361</v>
      </c>
      <c r="AB120" s="154"/>
      <c r="AC120" s="154"/>
      <c r="AD120" s="47">
        <v>878</v>
      </c>
      <c r="AH120" s="20">
        <v>244036</v>
      </c>
      <c r="AI120" s="19">
        <v>16400</v>
      </c>
      <c r="AK120" s="163">
        <v>244074</v>
      </c>
      <c r="AL120" s="5" t="s">
        <v>474</v>
      </c>
      <c r="AM120" s="4">
        <v>58200</v>
      </c>
    </row>
    <row r="121" spans="1:39" x14ac:dyDescent="0.2">
      <c r="A121" s="5" t="s">
        <v>19</v>
      </c>
      <c r="B121" s="4"/>
      <c r="C121" s="4"/>
      <c r="D121" s="8">
        <f>SUM(D118:D120)</f>
        <v>23385</v>
      </c>
      <c r="F121" s="4" t="s">
        <v>63</v>
      </c>
      <c r="G121" s="4"/>
      <c r="H121" s="4"/>
      <c r="I121" s="4">
        <v>200</v>
      </c>
      <c r="O121" s="1"/>
      <c r="Q121" s="5" t="s">
        <v>204</v>
      </c>
      <c r="R121" s="5"/>
      <c r="S121" s="5"/>
      <c r="T121" s="4">
        <v>1452</v>
      </c>
      <c r="U121" s="23"/>
      <c r="V121" s="27" t="s">
        <v>256</v>
      </c>
      <c r="W121" s="53"/>
      <c r="X121" s="53"/>
      <c r="Y121" s="39">
        <v>2000</v>
      </c>
      <c r="Z121" s="131"/>
      <c r="AA121" s="36" t="s">
        <v>315</v>
      </c>
      <c r="AB121" s="30"/>
      <c r="AC121" s="30"/>
      <c r="AD121" s="30">
        <v>4997</v>
      </c>
      <c r="AH121" s="20">
        <v>244037</v>
      </c>
      <c r="AI121" s="19">
        <v>3851</v>
      </c>
      <c r="AK121" s="163">
        <v>244075</v>
      </c>
      <c r="AL121" s="5" t="s">
        <v>461</v>
      </c>
      <c r="AM121" s="4">
        <v>800</v>
      </c>
    </row>
    <row r="122" spans="1:39" x14ac:dyDescent="0.2">
      <c r="A122" s="177">
        <v>243948</v>
      </c>
      <c r="B122" s="177"/>
      <c r="C122" s="177"/>
      <c r="D122" s="177"/>
      <c r="F122" s="4" t="s">
        <v>231</v>
      </c>
      <c r="G122" s="4"/>
      <c r="H122" s="4"/>
      <c r="I122" s="4">
        <v>1400</v>
      </c>
      <c r="O122" s="1"/>
      <c r="Q122" s="5" t="s">
        <v>205</v>
      </c>
      <c r="R122" s="5"/>
      <c r="S122" s="5"/>
      <c r="T122" s="4">
        <v>536</v>
      </c>
      <c r="U122" s="23"/>
      <c r="V122" s="29" t="s">
        <v>25</v>
      </c>
      <c r="W122" s="4"/>
      <c r="X122" s="4"/>
      <c r="Y122" s="39">
        <v>5100</v>
      </c>
      <c r="Z122" s="131"/>
      <c r="AA122" s="36" t="s">
        <v>362</v>
      </c>
      <c r="AB122" s="47"/>
      <c r="AC122" s="47"/>
      <c r="AD122" s="47">
        <v>13533</v>
      </c>
      <c r="AH122" s="20">
        <v>244038</v>
      </c>
      <c r="AI122" s="19">
        <v>7701</v>
      </c>
      <c r="AK122" s="163">
        <v>244078</v>
      </c>
      <c r="AL122" s="4" t="s">
        <v>483</v>
      </c>
      <c r="AM122" s="9">
        <v>169</v>
      </c>
    </row>
    <row r="123" spans="1:39" x14ac:dyDescent="0.2">
      <c r="A123" s="5" t="s">
        <v>24</v>
      </c>
      <c r="B123" s="4"/>
      <c r="C123" s="4"/>
      <c r="D123" s="4">
        <v>1000</v>
      </c>
      <c r="F123" s="4" t="s">
        <v>125</v>
      </c>
      <c r="G123" s="4"/>
      <c r="H123" s="4"/>
      <c r="I123" s="4">
        <v>610</v>
      </c>
      <c r="O123" s="1"/>
      <c r="Q123" s="5" t="s">
        <v>206</v>
      </c>
      <c r="R123" s="5"/>
      <c r="S123" s="5"/>
      <c r="T123" s="4">
        <v>667</v>
      </c>
      <c r="U123" s="23"/>
      <c r="V123" s="27" t="s">
        <v>19</v>
      </c>
      <c r="W123" s="4"/>
      <c r="X123" s="4"/>
      <c r="Y123" s="40">
        <f>SUM(Y115:Y122)</f>
        <v>11617</v>
      </c>
      <c r="Z123" s="132"/>
      <c r="AA123" s="36" t="s">
        <v>25</v>
      </c>
      <c r="AB123" s="30"/>
      <c r="AC123" s="30"/>
      <c r="AD123" s="30">
        <v>3600</v>
      </c>
      <c r="AH123" s="20">
        <v>244039</v>
      </c>
      <c r="AI123" s="19">
        <v>13410</v>
      </c>
      <c r="AK123" s="163"/>
      <c r="AL123" s="4" t="s">
        <v>484</v>
      </c>
      <c r="AM123" s="9">
        <v>137</v>
      </c>
    </row>
    <row r="124" spans="1:39" x14ac:dyDescent="0.2">
      <c r="A124" s="5" t="s">
        <v>5</v>
      </c>
      <c r="B124" s="4"/>
      <c r="C124" s="4"/>
      <c r="D124" s="4">
        <v>1205</v>
      </c>
      <c r="F124" s="4" t="s">
        <v>10</v>
      </c>
      <c r="G124" s="4"/>
      <c r="H124" s="4"/>
      <c r="I124" s="4">
        <v>850</v>
      </c>
      <c r="O124" s="1"/>
      <c r="Q124" s="5" t="s">
        <v>63</v>
      </c>
      <c r="R124" s="5"/>
      <c r="S124" s="5"/>
      <c r="T124" s="4">
        <v>200</v>
      </c>
      <c r="U124" s="23"/>
      <c r="Z124" s="127"/>
      <c r="AA124" s="36" t="s">
        <v>19</v>
      </c>
      <c r="AB124" s="30"/>
      <c r="AC124" s="30"/>
      <c r="AD124" s="32">
        <f>SUM(AD118:AD123)</f>
        <v>32355</v>
      </c>
      <c r="AH124" s="20">
        <v>244040</v>
      </c>
      <c r="AI124" s="19">
        <v>450</v>
      </c>
      <c r="AK124" s="163"/>
      <c r="AL124" s="4" t="s">
        <v>461</v>
      </c>
      <c r="AM124" s="9">
        <v>1506</v>
      </c>
    </row>
    <row r="125" spans="1:39" x14ac:dyDescent="0.2">
      <c r="A125" s="5" t="s">
        <v>126</v>
      </c>
      <c r="B125" s="4"/>
      <c r="C125" s="4"/>
      <c r="D125" s="4">
        <v>4950</v>
      </c>
      <c r="F125" s="4" t="s">
        <v>78</v>
      </c>
      <c r="G125" s="4"/>
      <c r="H125" s="4"/>
      <c r="I125" s="4">
        <v>12960</v>
      </c>
      <c r="O125" s="1"/>
      <c r="Q125" s="5" t="s">
        <v>25</v>
      </c>
      <c r="R125" s="5"/>
      <c r="S125" s="5"/>
      <c r="T125" s="4">
        <v>7500</v>
      </c>
      <c r="U125" s="23"/>
      <c r="Z125" s="131"/>
      <c r="AA125" s="191">
        <v>244033</v>
      </c>
      <c r="AB125" s="191"/>
      <c r="AC125" s="191"/>
      <c r="AD125" s="191"/>
      <c r="AH125" s="20">
        <v>244041</v>
      </c>
      <c r="AI125" s="19">
        <v>5503</v>
      </c>
      <c r="AK125" s="163"/>
      <c r="AL125" s="4" t="s">
        <v>485</v>
      </c>
      <c r="AM125" s="9">
        <v>715</v>
      </c>
    </row>
    <row r="126" spans="1:39" x14ac:dyDescent="0.2">
      <c r="A126" s="5" t="s">
        <v>10</v>
      </c>
      <c r="B126" s="4" t="s">
        <v>127</v>
      </c>
      <c r="C126" s="4">
        <v>2160</v>
      </c>
      <c r="D126" s="4">
        <v>194400</v>
      </c>
      <c r="F126" s="4" t="s">
        <v>25</v>
      </c>
      <c r="G126" s="4"/>
      <c r="H126" s="4"/>
      <c r="I126" s="4">
        <v>5600</v>
      </c>
      <c r="O126" s="1"/>
      <c r="Q126" s="5" t="s">
        <v>19</v>
      </c>
      <c r="R126" s="5"/>
      <c r="S126" s="5"/>
      <c r="T126" s="8">
        <f>SUM(T118:T125)</f>
        <v>23637</v>
      </c>
      <c r="U126" s="24"/>
      <c r="Z126" s="133"/>
      <c r="AA126" s="153" t="s">
        <v>57</v>
      </c>
      <c r="AB126" s="156"/>
      <c r="AC126" s="156"/>
      <c r="AD126" s="4">
        <v>105</v>
      </c>
      <c r="AH126" s="20">
        <v>244048</v>
      </c>
      <c r="AI126" s="19">
        <v>60000</v>
      </c>
      <c r="AJ126" t="s">
        <v>146</v>
      </c>
      <c r="AK126" s="163"/>
      <c r="AL126" s="4" t="s">
        <v>486</v>
      </c>
      <c r="AM126" s="9">
        <v>590</v>
      </c>
    </row>
    <row r="127" spans="1:39" x14ac:dyDescent="0.2">
      <c r="A127" s="5" t="s">
        <v>19</v>
      </c>
      <c r="B127" s="4"/>
      <c r="C127" s="4"/>
      <c r="D127" s="8">
        <f>SUM(D123:D126)</f>
        <v>201555</v>
      </c>
      <c r="F127" s="4" t="s">
        <v>19</v>
      </c>
      <c r="G127" s="4"/>
      <c r="H127" s="4"/>
      <c r="I127" s="8">
        <f>SUM(I121:I126)</f>
        <v>21620</v>
      </c>
      <c r="O127" s="1"/>
      <c r="U127" s="26"/>
      <c r="Z127" s="131"/>
      <c r="AA127" s="153" t="s">
        <v>363</v>
      </c>
      <c r="AB127" s="30"/>
      <c r="AC127" s="30"/>
      <c r="AD127" s="4">
        <v>4415</v>
      </c>
      <c r="AF127" s="52"/>
      <c r="AG127" s="52"/>
      <c r="AH127" s="20">
        <v>244055</v>
      </c>
      <c r="AI127" s="19">
        <v>300</v>
      </c>
      <c r="AK127" s="163">
        <v>244079</v>
      </c>
      <c r="AL127" s="5" t="s">
        <v>487</v>
      </c>
      <c r="AM127" s="4">
        <v>1007</v>
      </c>
    </row>
    <row r="128" spans="1:39" x14ac:dyDescent="0.2">
      <c r="A128" s="177">
        <v>243949</v>
      </c>
      <c r="B128" s="177"/>
      <c r="C128" s="177"/>
      <c r="D128" s="177"/>
      <c r="F128" s="187">
        <v>243970</v>
      </c>
      <c r="G128" s="187"/>
      <c r="H128" s="187"/>
      <c r="I128" s="187"/>
      <c r="O128" s="1"/>
      <c r="U128" s="23"/>
      <c r="Z128" s="131"/>
      <c r="AA128" s="153" t="s">
        <v>364</v>
      </c>
      <c r="AB128" s="30"/>
      <c r="AC128" s="30"/>
      <c r="AD128" s="4">
        <v>156</v>
      </c>
      <c r="AH128" s="20">
        <v>244044</v>
      </c>
      <c r="AI128" s="19">
        <v>60000</v>
      </c>
      <c r="AJ128" t="s">
        <v>146</v>
      </c>
      <c r="AK128" s="163">
        <v>244080</v>
      </c>
      <c r="AL128" s="5" t="s">
        <v>488</v>
      </c>
      <c r="AM128" s="4">
        <v>1180</v>
      </c>
    </row>
    <row r="129" spans="1:39" x14ac:dyDescent="0.2">
      <c r="A129" s="5" t="s">
        <v>128</v>
      </c>
      <c r="B129" s="4">
        <v>29</v>
      </c>
      <c r="C129" s="4">
        <v>4150</v>
      </c>
      <c r="D129" s="4">
        <v>120350</v>
      </c>
      <c r="F129" s="4" t="s">
        <v>231</v>
      </c>
      <c r="G129" s="4"/>
      <c r="H129" s="4"/>
      <c r="I129" s="4">
        <v>1000</v>
      </c>
      <c r="O129" s="1"/>
      <c r="U129" s="23"/>
      <c r="Z129" s="132"/>
      <c r="AA129" s="153" t="s">
        <v>25</v>
      </c>
      <c r="AB129" s="30"/>
      <c r="AC129" s="30"/>
      <c r="AD129" s="4">
        <v>2600</v>
      </c>
      <c r="AI129" s="17">
        <f>SUM(AI3:AI128)</f>
        <v>4254708.4000000004</v>
      </c>
      <c r="AK129" s="163"/>
      <c r="AL129" s="5" t="s">
        <v>490</v>
      </c>
      <c r="AM129" s="4">
        <v>3026</v>
      </c>
    </row>
    <row r="130" spans="1:39" x14ac:dyDescent="0.2">
      <c r="A130" s="5" t="s">
        <v>129</v>
      </c>
      <c r="B130" s="4" t="s">
        <v>29</v>
      </c>
      <c r="C130" s="4"/>
      <c r="D130" s="4">
        <v>5400</v>
      </c>
      <c r="F130" s="4" t="s">
        <v>131</v>
      </c>
      <c r="G130" s="4"/>
      <c r="H130" s="4"/>
      <c r="I130" s="4">
        <v>1000</v>
      </c>
      <c r="O130" s="1"/>
      <c r="U130" s="23"/>
      <c r="Z130" s="127"/>
      <c r="AA130" s="153" t="s">
        <v>19</v>
      </c>
      <c r="AB130" s="30"/>
      <c r="AC130" s="30"/>
      <c r="AD130" s="8">
        <f>SUM(AD126:AD129)</f>
        <v>7276</v>
      </c>
      <c r="AK130" s="163"/>
      <c r="AL130" s="5" t="s">
        <v>489</v>
      </c>
      <c r="AM130" s="4">
        <v>2833</v>
      </c>
    </row>
    <row r="131" spans="1:39" x14ac:dyDescent="0.2">
      <c r="A131" s="5" t="s">
        <v>130</v>
      </c>
      <c r="B131" s="4"/>
      <c r="C131" s="4"/>
      <c r="D131" s="4">
        <v>450</v>
      </c>
      <c r="F131" s="4" t="s">
        <v>132</v>
      </c>
      <c r="G131" s="4"/>
      <c r="H131" s="4"/>
      <c r="I131" s="4">
        <v>776</v>
      </c>
      <c r="O131" s="1"/>
      <c r="U131" s="23"/>
      <c r="Z131" s="131"/>
      <c r="AA131" s="173">
        <v>244034</v>
      </c>
      <c r="AB131" s="173"/>
      <c r="AC131" s="173"/>
      <c r="AD131" s="173"/>
      <c r="AK131" s="163">
        <v>244081</v>
      </c>
      <c r="AL131" s="5" t="s">
        <v>502</v>
      </c>
      <c r="AM131" s="4">
        <v>14657</v>
      </c>
    </row>
    <row r="132" spans="1:39" x14ac:dyDescent="0.2">
      <c r="A132" s="5" t="s">
        <v>104</v>
      </c>
      <c r="B132" s="4"/>
      <c r="C132" s="4"/>
      <c r="D132" s="4">
        <v>4000</v>
      </c>
      <c r="F132" s="4" t="s">
        <v>134</v>
      </c>
      <c r="G132" s="4"/>
      <c r="H132" s="4"/>
      <c r="I132" s="4">
        <v>6918</v>
      </c>
      <c r="O132" s="1"/>
      <c r="U132" s="23"/>
      <c r="Z132" s="131"/>
      <c r="AA132" s="153" t="s">
        <v>364</v>
      </c>
      <c r="AB132" s="47"/>
      <c r="AC132" s="47"/>
      <c r="AD132" s="4">
        <v>104</v>
      </c>
      <c r="AK132" s="163"/>
      <c r="AL132" s="5" t="s">
        <v>491</v>
      </c>
      <c r="AM132" s="4">
        <v>312</v>
      </c>
    </row>
    <row r="133" spans="1:39" x14ac:dyDescent="0.2">
      <c r="A133" s="5" t="s">
        <v>133</v>
      </c>
      <c r="B133" s="4"/>
      <c r="C133" s="4"/>
      <c r="D133" s="4">
        <v>1160</v>
      </c>
      <c r="F133" s="4" t="s">
        <v>135</v>
      </c>
      <c r="G133" s="4"/>
      <c r="H133" s="4"/>
      <c r="I133" s="4">
        <v>5500</v>
      </c>
      <c r="O133" s="1"/>
      <c r="U133" s="23"/>
      <c r="Z133" s="131"/>
      <c r="AA133" s="153" t="s">
        <v>367</v>
      </c>
      <c r="AB133" s="30"/>
      <c r="AC133" s="30"/>
      <c r="AD133" s="4">
        <v>975</v>
      </c>
      <c r="AK133" s="163">
        <v>244082</v>
      </c>
      <c r="AL133" s="5" t="s">
        <v>492</v>
      </c>
      <c r="AM133" s="4">
        <v>800</v>
      </c>
    </row>
    <row r="134" spans="1:39" x14ac:dyDescent="0.2">
      <c r="A134" s="5" t="s">
        <v>26</v>
      </c>
      <c r="B134" s="4"/>
      <c r="C134" s="4"/>
      <c r="D134" s="4">
        <v>24000</v>
      </c>
      <c r="F134" s="4" t="s">
        <v>25</v>
      </c>
      <c r="G134" s="4"/>
      <c r="H134" s="4"/>
      <c r="I134" s="4">
        <v>5600</v>
      </c>
      <c r="O134" s="1"/>
      <c r="U134" s="23"/>
      <c r="Z134" s="131"/>
      <c r="AA134" s="153" t="s">
        <v>324</v>
      </c>
      <c r="AB134" s="32"/>
      <c r="AC134" s="32"/>
      <c r="AD134" s="4">
        <v>415</v>
      </c>
      <c r="AK134" s="163">
        <v>244083</v>
      </c>
      <c r="AL134" s="5" t="s">
        <v>493</v>
      </c>
      <c r="AM134" s="4">
        <v>103</v>
      </c>
    </row>
    <row r="135" spans="1:39" x14ac:dyDescent="0.2">
      <c r="A135" s="5" t="s">
        <v>126</v>
      </c>
      <c r="B135" s="4"/>
      <c r="C135" s="4"/>
      <c r="D135" s="4">
        <v>5550</v>
      </c>
      <c r="F135" s="4" t="s">
        <v>19</v>
      </c>
      <c r="G135" s="4"/>
      <c r="H135" s="4"/>
      <c r="I135" s="8">
        <f>SUM(I129:I134)</f>
        <v>20794</v>
      </c>
      <c r="O135" s="1"/>
      <c r="U135" s="23"/>
      <c r="Z135" s="131"/>
      <c r="AA135" s="153" t="s">
        <v>25</v>
      </c>
      <c r="AB135" s="156"/>
      <c r="AC135" s="156"/>
      <c r="AD135" s="4">
        <v>2800</v>
      </c>
      <c r="AK135" s="163">
        <v>244084</v>
      </c>
      <c r="AL135" s="5" t="s">
        <v>494</v>
      </c>
      <c r="AM135" s="4">
        <v>103</v>
      </c>
    </row>
    <row r="136" spans="1:39" x14ac:dyDescent="0.2">
      <c r="A136" s="5" t="s">
        <v>19</v>
      </c>
      <c r="B136" s="4"/>
      <c r="C136" s="4"/>
      <c r="D136" s="8">
        <f>SUM(D129:D135)</f>
        <v>160910</v>
      </c>
      <c r="F136" s="187">
        <v>243971</v>
      </c>
      <c r="G136" s="187"/>
      <c r="H136" s="187"/>
      <c r="I136" s="187"/>
      <c r="O136" s="1"/>
      <c r="U136" s="23"/>
      <c r="Z136" s="133"/>
      <c r="AA136" s="153" t="s">
        <v>19</v>
      </c>
      <c r="AB136" s="30"/>
      <c r="AC136" s="30"/>
      <c r="AD136" s="8">
        <f>SUM(AD132:AD135)</f>
        <v>4294</v>
      </c>
      <c r="AF136" s="52"/>
      <c r="AG136" s="52"/>
      <c r="AK136" s="163">
        <v>244085</v>
      </c>
      <c r="AL136" s="5" t="s">
        <v>495</v>
      </c>
      <c r="AM136" s="4">
        <v>948</v>
      </c>
    </row>
    <row r="137" spans="1:39" x14ac:dyDescent="0.2">
      <c r="A137" s="177">
        <v>243950</v>
      </c>
      <c r="B137" s="177"/>
      <c r="C137" s="177"/>
      <c r="D137" s="177"/>
      <c r="F137" s="4" t="s">
        <v>137</v>
      </c>
      <c r="G137" s="4"/>
      <c r="H137" s="4"/>
      <c r="I137" s="4">
        <v>1890</v>
      </c>
      <c r="O137" s="1"/>
      <c r="U137" s="23"/>
      <c r="Z137" s="131"/>
      <c r="AA137" s="173">
        <v>244035</v>
      </c>
      <c r="AB137" s="173"/>
      <c r="AC137" s="173"/>
      <c r="AD137" s="173"/>
      <c r="AK137" s="163"/>
      <c r="AL137" s="5" t="s">
        <v>496</v>
      </c>
      <c r="AM137" s="4">
        <v>486</v>
      </c>
    </row>
    <row r="138" spans="1:39" x14ac:dyDescent="0.2">
      <c r="A138" s="5" t="s">
        <v>136</v>
      </c>
      <c r="B138" s="4">
        <v>5</v>
      </c>
      <c r="C138" s="4">
        <v>2850</v>
      </c>
      <c r="D138" s="4">
        <v>14250</v>
      </c>
      <c r="F138" s="4" t="s">
        <v>231</v>
      </c>
      <c r="G138" s="4"/>
      <c r="H138" s="4"/>
      <c r="I138" s="4">
        <v>1000</v>
      </c>
      <c r="O138" s="1"/>
      <c r="U138" s="23"/>
      <c r="Z138" s="132"/>
      <c r="AA138" s="153" t="s">
        <v>368</v>
      </c>
      <c r="AB138" s="30"/>
      <c r="AC138" s="30"/>
      <c r="AD138" s="4">
        <v>107</v>
      </c>
      <c r="AK138" s="163"/>
      <c r="AL138" s="5" t="s">
        <v>497</v>
      </c>
      <c r="AM138" s="4">
        <v>590</v>
      </c>
    </row>
    <row r="139" spans="1:39" x14ac:dyDescent="0.2">
      <c r="A139" s="5" t="s">
        <v>126</v>
      </c>
      <c r="B139" s="4"/>
      <c r="C139" s="4"/>
      <c r="D139" s="4">
        <v>3750</v>
      </c>
      <c r="F139" s="4" t="s">
        <v>83</v>
      </c>
      <c r="G139" s="4"/>
      <c r="H139" s="4"/>
      <c r="I139" s="4">
        <v>2320</v>
      </c>
      <c r="O139" s="1"/>
      <c r="U139" s="24"/>
      <c r="Z139" s="127"/>
      <c r="AA139" s="153" t="s">
        <v>340</v>
      </c>
      <c r="AB139" s="30"/>
      <c r="AC139" s="30"/>
      <c r="AD139" s="4">
        <v>1000</v>
      </c>
      <c r="AK139" s="163">
        <v>244086</v>
      </c>
      <c r="AL139" s="5" t="s">
        <v>498</v>
      </c>
      <c r="AM139" s="4">
        <v>1896</v>
      </c>
    </row>
    <row r="140" spans="1:39" x14ac:dyDescent="0.2">
      <c r="A140" s="5" t="s">
        <v>138</v>
      </c>
      <c r="B140" s="4"/>
      <c r="C140" s="4"/>
      <c r="D140" s="4">
        <v>745</v>
      </c>
      <c r="F140" s="4" t="s">
        <v>139</v>
      </c>
      <c r="G140" s="4"/>
      <c r="H140" s="4"/>
      <c r="I140" s="4">
        <v>264</v>
      </c>
      <c r="O140" s="1"/>
      <c r="U140" s="26"/>
      <c r="Z140" s="131"/>
      <c r="AA140" s="153" t="s">
        <v>369</v>
      </c>
      <c r="AB140" s="32"/>
      <c r="AC140" s="32"/>
      <c r="AD140" s="4">
        <v>10259</v>
      </c>
      <c r="AK140" s="163"/>
      <c r="AL140" s="5" t="s">
        <v>499</v>
      </c>
      <c r="AM140" s="4">
        <v>1961</v>
      </c>
    </row>
    <row r="141" spans="1:39" x14ac:dyDescent="0.2">
      <c r="A141" s="5" t="s">
        <v>19</v>
      </c>
      <c r="B141" s="4"/>
      <c r="C141" s="4"/>
      <c r="D141" s="8">
        <f>SUM(D138:D140)</f>
        <v>18745</v>
      </c>
      <c r="F141" s="4" t="s">
        <v>25</v>
      </c>
      <c r="G141" s="4"/>
      <c r="H141" s="4"/>
      <c r="I141" s="4">
        <v>8300</v>
      </c>
      <c r="O141" s="1"/>
      <c r="U141" s="23"/>
      <c r="Z141" s="131"/>
      <c r="AA141" s="153" t="s">
        <v>370</v>
      </c>
      <c r="AB141" s="156"/>
      <c r="AC141" s="156"/>
      <c r="AD141" s="4">
        <v>930</v>
      </c>
      <c r="AK141" s="163"/>
      <c r="AL141" s="5" t="s">
        <v>500</v>
      </c>
      <c r="AM141" s="4">
        <v>1050</v>
      </c>
    </row>
    <row r="142" spans="1:39" x14ac:dyDescent="0.2">
      <c r="A142" s="177">
        <v>243951</v>
      </c>
      <c r="B142" s="177"/>
      <c r="C142" s="177"/>
      <c r="D142" s="177"/>
      <c r="F142" s="4" t="s">
        <v>19</v>
      </c>
      <c r="G142" s="4"/>
      <c r="H142" s="4"/>
      <c r="I142" s="8">
        <f>SUM(I137:I141)</f>
        <v>13774</v>
      </c>
      <c r="O142" s="1"/>
      <c r="U142" s="23"/>
      <c r="Z142" s="131"/>
      <c r="AA142" s="153" t="s">
        <v>371</v>
      </c>
      <c r="AB142" s="30"/>
      <c r="AC142" s="30"/>
      <c r="AD142" s="4">
        <v>114</v>
      </c>
      <c r="AK142" s="163"/>
      <c r="AL142" s="5" t="s">
        <v>501</v>
      </c>
      <c r="AM142" s="4">
        <v>390</v>
      </c>
    </row>
    <row r="143" spans="1:39" x14ac:dyDescent="0.2">
      <c r="A143" s="5" t="s">
        <v>25</v>
      </c>
      <c r="B143" s="4"/>
      <c r="C143" s="4"/>
      <c r="D143" s="4">
        <v>2700</v>
      </c>
      <c r="F143" s="187">
        <v>243972</v>
      </c>
      <c r="G143" s="187"/>
      <c r="H143" s="187"/>
      <c r="I143" s="187"/>
      <c r="O143" s="1"/>
      <c r="U143" s="23"/>
      <c r="AA143" s="153" t="s">
        <v>372</v>
      </c>
      <c r="AB143" s="30"/>
      <c r="AC143" s="30"/>
      <c r="AD143" s="4">
        <v>21524.400000000001</v>
      </c>
      <c r="AK143" s="163"/>
      <c r="AL143" s="5" t="s">
        <v>502</v>
      </c>
      <c r="AM143" s="4">
        <v>16945</v>
      </c>
    </row>
    <row r="144" spans="1:39" x14ac:dyDescent="0.2">
      <c r="A144" s="5" t="s">
        <v>19</v>
      </c>
      <c r="B144" s="4"/>
      <c r="C144" s="4"/>
      <c r="D144" s="8">
        <v>2700</v>
      </c>
      <c r="F144" s="4" t="s">
        <v>231</v>
      </c>
      <c r="G144" s="4"/>
      <c r="H144" s="4"/>
      <c r="I144" s="4">
        <v>1000</v>
      </c>
      <c r="O144" s="1"/>
      <c r="U144" s="23"/>
      <c r="AA144" s="153" t="s">
        <v>25</v>
      </c>
      <c r="AB144" s="30"/>
      <c r="AC144" s="30"/>
      <c r="AD144" s="4">
        <v>900</v>
      </c>
      <c r="AK144" s="163"/>
      <c r="AL144" s="5" t="s">
        <v>19</v>
      </c>
      <c r="AM144" s="8">
        <f>SUM(AM3:AM143)</f>
        <v>3530461.8200000003</v>
      </c>
    </row>
    <row r="145" spans="1:38" x14ac:dyDescent="0.2">
      <c r="A145" s="177">
        <v>243952</v>
      </c>
      <c r="B145" s="177"/>
      <c r="C145" s="177"/>
      <c r="D145" s="177"/>
      <c r="F145" s="4" t="s">
        <v>140</v>
      </c>
      <c r="G145" s="4"/>
      <c r="H145" s="4"/>
      <c r="I145" s="4">
        <v>520</v>
      </c>
      <c r="O145" s="1"/>
      <c r="U145" s="23"/>
      <c r="AA145" s="153" t="s">
        <v>19</v>
      </c>
      <c r="AB145" s="47"/>
      <c r="AC145" s="47"/>
      <c r="AD145" s="8">
        <f>SUM(AD138:AD144)</f>
        <v>34834.400000000001</v>
      </c>
      <c r="AK145" s="144"/>
    </row>
    <row r="146" spans="1:38" x14ac:dyDescent="0.2">
      <c r="A146" s="5" t="s">
        <v>25</v>
      </c>
      <c r="B146" s="4"/>
      <c r="C146" s="4"/>
      <c r="D146" s="4">
        <v>2500</v>
      </c>
      <c r="F146" s="4" t="s">
        <v>131</v>
      </c>
      <c r="G146" s="4"/>
      <c r="H146" s="4"/>
      <c r="I146" s="4">
        <v>2000</v>
      </c>
      <c r="O146" s="1"/>
      <c r="U146" s="23"/>
      <c r="AA146" s="173">
        <v>244036</v>
      </c>
      <c r="AB146" s="173"/>
      <c r="AC146" s="173"/>
      <c r="AD146" s="173"/>
    </row>
    <row r="147" spans="1:38" x14ac:dyDescent="0.2">
      <c r="A147" s="5" t="s">
        <v>19</v>
      </c>
      <c r="B147" s="4"/>
      <c r="C147" s="4"/>
      <c r="D147" s="8">
        <v>2500</v>
      </c>
      <c r="F147" s="4" t="s">
        <v>25</v>
      </c>
      <c r="G147" s="4"/>
      <c r="H147" s="4"/>
      <c r="I147" s="4">
        <v>6000</v>
      </c>
      <c r="O147" s="1"/>
      <c r="U147" s="24"/>
      <c r="AA147" s="153" t="s">
        <v>373</v>
      </c>
      <c r="AB147" s="155"/>
      <c r="AC147" s="155"/>
      <c r="AD147" s="4">
        <v>15000</v>
      </c>
    </row>
    <row r="148" spans="1:38" x14ac:dyDescent="0.2">
      <c r="B148" s="1"/>
      <c r="C148" s="1"/>
      <c r="D148" s="1"/>
      <c r="F148" s="4" t="s">
        <v>26</v>
      </c>
      <c r="G148" s="4"/>
      <c r="H148" s="4"/>
      <c r="I148" s="4">
        <v>5500</v>
      </c>
      <c r="O148" s="1"/>
      <c r="U148" s="26"/>
      <c r="AA148" s="153" t="s">
        <v>23</v>
      </c>
      <c r="AB148" s="39"/>
      <c r="AC148" s="39"/>
      <c r="AD148" s="4">
        <v>1400</v>
      </c>
    </row>
    <row r="149" spans="1:38" x14ac:dyDescent="0.2">
      <c r="B149" s="1"/>
      <c r="C149" s="1"/>
      <c r="D149" s="1"/>
      <c r="F149" s="4" t="s">
        <v>19</v>
      </c>
      <c r="G149" s="4"/>
      <c r="H149" s="4"/>
      <c r="I149" s="8">
        <f>SUM(I144:I148)</f>
        <v>15020</v>
      </c>
      <c r="U149" s="23"/>
      <c r="AA149" s="153"/>
      <c r="AB149" s="39"/>
      <c r="AC149" s="39"/>
      <c r="AD149" s="4"/>
      <c r="AL149" t="s">
        <v>29</v>
      </c>
    </row>
    <row r="150" spans="1:38" x14ac:dyDescent="0.2">
      <c r="B150" s="1"/>
      <c r="C150" s="1"/>
      <c r="D150" s="1"/>
      <c r="U150" s="23"/>
      <c r="AA150" s="153" t="s">
        <v>19</v>
      </c>
      <c r="AB150" s="39"/>
      <c r="AC150" s="39"/>
      <c r="AD150" s="8">
        <f>SUM(AD147:AD149)</f>
        <v>16400</v>
      </c>
    </row>
    <row r="151" spans="1:38" x14ac:dyDescent="0.2">
      <c r="U151" s="23"/>
      <c r="AA151" s="174">
        <v>244037</v>
      </c>
      <c r="AB151" s="174"/>
      <c r="AC151" s="174"/>
      <c r="AD151" s="174"/>
    </row>
    <row r="152" spans="1:38" x14ac:dyDescent="0.2">
      <c r="U152" s="23"/>
      <c r="AA152" s="36" t="s">
        <v>378</v>
      </c>
      <c r="AB152" s="39"/>
      <c r="AC152" s="39"/>
      <c r="AD152" s="39">
        <v>52</v>
      </c>
    </row>
    <row r="153" spans="1:38" x14ac:dyDescent="0.2">
      <c r="U153" s="24"/>
      <c r="AA153" s="36" t="s">
        <v>379</v>
      </c>
      <c r="AB153" s="39"/>
      <c r="AC153" s="39"/>
      <c r="AD153" s="39">
        <v>1194</v>
      </c>
    </row>
    <row r="154" spans="1:38" x14ac:dyDescent="0.2">
      <c r="U154" s="26"/>
      <c r="AA154" s="36" t="s">
        <v>380</v>
      </c>
      <c r="AB154" s="39"/>
      <c r="AC154" s="39"/>
      <c r="AD154" s="39">
        <v>665</v>
      </c>
    </row>
    <row r="155" spans="1:38" x14ac:dyDescent="0.2">
      <c r="U155" s="23"/>
      <c r="AA155" s="36" t="s">
        <v>381</v>
      </c>
      <c r="AB155" s="39"/>
      <c r="AC155" s="39"/>
      <c r="AD155" s="39">
        <v>50</v>
      </c>
    </row>
    <row r="156" spans="1:38" x14ac:dyDescent="0.2">
      <c r="U156" s="23"/>
      <c r="AA156" s="36" t="s">
        <v>382</v>
      </c>
      <c r="AB156" s="39"/>
      <c r="AC156" s="39"/>
      <c r="AD156" s="39">
        <v>1000</v>
      </c>
    </row>
    <row r="157" spans="1:38" x14ac:dyDescent="0.2">
      <c r="U157" s="23"/>
      <c r="AA157" s="36" t="s">
        <v>383</v>
      </c>
      <c r="AB157" s="39"/>
      <c r="AC157" s="39"/>
      <c r="AD157" s="39">
        <v>60</v>
      </c>
    </row>
    <row r="158" spans="1:38" x14ac:dyDescent="0.2">
      <c r="U158" s="23"/>
      <c r="AA158" s="36" t="s">
        <v>384</v>
      </c>
      <c r="AB158" s="39"/>
      <c r="AC158" s="39"/>
      <c r="AD158" s="39">
        <v>146</v>
      </c>
    </row>
    <row r="159" spans="1:38" x14ac:dyDescent="0.2">
      <c r="U159" s="23"/>
      <c r="AA159" s="36" t="s">
        <v>57</v>
      </c>
      <c r="AB159" s="39"/>
      <c r="AC159" s="39"/>
      <c r="AD159" s="39">
        <v>84</v>
      </c>
    </row>
    <row r="160" spans="1:38" x14ac:dyDescent="0.2">
      <c r="U160" s="24"/>
      <c r="AA160" s="36" t="s">
        <v>25</v>
      </c>
      <c r="AB160" s="39"/>
      <c r="AC160" s="39"/>
      <c r="AD160" s="39">
        <v>600</v>
      </c>
    </row>
    <row r="161" spans="27:40" x14ac:dyDescent="0.2">
      <c r="AA161" s="36" t="s">
        <v>19</v>
      </c>
      <c r="AB161" s="39"/>
      <c r="AC161" s="39"/>
      <c r="AD161" s="40">
        <f>SUM(AD152:AD160)</f>
        <v>3851</v>
      </c>
    </row>
    <row r="162" spans="27:40" x14ac:dyDescent="0.2">
      <c r="AA162" s="195">
        <v>244038</v>
      </c>
      <c r="AB162" s="196"/>
      <c r="AC162" s="196"/>
      <c r="AD162" s="196"/>
    </row>
    <row r="163" spans="27:40" x14ac:dyDescent="0.2">
      <c r="AA163" s="36" t="s">
        <v>315</v>
      </c>
      <c r="AB163" s="39"/>
      <c r="AC163" s="39"/>
      <c r="AD163" s="39">
        <v>3356</v>
      </c>
    </row>
    <row r="164" spans="27:40" x14ac:dyDescent="0.2">
      <c r="AA164" s="36" t="s">
        <v>386</v>
      </c>
      <c r="AB164" s="39"/>
      <c r="AC164" s="39"/>
      <c r="AD164" s="39">
        <v>45</v>
      </c>
    </row>
    <row r="165" spans="27:40" x14ac:dyDescent="0.2">
      <c r="AA165" s="36" t="s">
        <v>387</v>
      </c>
      <c r="AB165" s="39"/>
      <c r="AC165" s="39"/>
      <c r="AD165" s="39">
        <v>400</v>
      </c>
    </row>
    <row r="166" spans="27:40" x14ac:dyDescent="0.2">
      <c r="AA166" s="36" t="s">
        <v>388</v>
      </c>
      <c r="AB166" s="39"/>
      <c r="AC166" s="39"/>
      <c r="AD166" s="39">
        <v>2000</v>
      </c>
    </row>
    <row r="167" spans="27:40" x14ac:dyDescent="0.2">
      <c r="AA167" s="36" t="s">
        <v>23</v>
      </c>
      <c r="AB167" s="39"/>
      <c r="AC167" s="39"/>
      <c r="AD167" s="39">
        <v>1900</v>
      </c>
    </row>
    <row r="168" spans="27:40" x14ac:dyDescent="0.2">
      <c r="AA168" s="36" t="s">
        <v>19</v>
      </c>
      <c r="AB168" s="39"/>
      <c r="AC168" s="39"/>
      <c r="AD168" s="40">
        <f>SUM(AD163:AD167)</f>
        <v>7701</v>
      </c>
    </row>
    <row r="169" spans="27:40" x14ac:dyDescent="0.2">
      <c r="AA169" s="173">
        <v>244039</v>
      </c>
      <c r="AB169" s="173"/>
      <c r="AC169" s="173"/>
      <c r="AD169" s="173"/>
    </row>
    <row r="170" spans="27:40" x14ac:dyDescent="0.2">
      <c r="AA170" s="153" t="s">
        <v>53</v>
      </c>
      <c r="AB170" s="30"/>
      <c r="AC170" s="30"/>
      <c r="AD170" s="4">
        <v>537</v>
      </c>
    </row>
    <row r="171" spans="27:40" x14ac:dyDescent="0.2">
      <c r="AA171" s="153" t="s">
        <v>78</v>
      </c>
      <c r="AB171" s="30"/>
      <c r="AC171" s="30"/>
      <c r="AD171" s="4">
        <v>580</v>
      </c>
    </row>
    <row r="172" spans="27:40" x14ac:dyDescent="0.2">
      <c r="AA172" s="153" t="s">
        <v>390</v>
      </c>
      <c r="AB172" s="30"/>
      <c r="AC172" s="30"/>
      <c r="AD172" s="4">
        <v>200</v>
      </c>
    </row>
    <row r="173" spans="27:40" x14ac:dyDescent="0.2">
      <c r="AA173" s="153" t="s">
        <v>391</v>
      </c>
      <c r="AB173" s="30"/>
      <c r="AC173" s="30"/>
      <c r="AD173" s="4">
        <v>450</v>
      </c>
    </row>
    <row r="174" spans="27:40" x14ac:dyDescent="0.2">
      <c r="AA174" s="153" t="s">
        <v>392</v>
      </c>
      <c r="AB174" s="30"/>
      <c r="AC174" s="30"/>
      <c r="AD174" s="4">
        <v>404</v>
      </c>
    </row>
    <row r="175" spans="27:40" x14ac:dyDescent="0.2">
      <c r="AA175" s="153" t="s">
        <v>393</v>
      </c>
      <c r="AB175" s="30"/>
      <c r="AC175" s="30"/>
      <c r="AD175" s="4">
        <v>1000</v>
      </c>
    </row>
    <row r="176" spans="27:40" x14ac:dyDescent="0.2">
      <c r="AA176" s="153" t="s">
        <v>394</v>
      </c>
      <c r="AB176" s="30"/>
      <c r="AC176" s="30"/>
      <c r="AD176" s="4">
        <v>264</v>
      </c>
      <c r="AL176" s="179" t="s">
        <v>310</v>
      </c>
      <c r="AM176" s="179"/>
      <c r="AN176" s="1"/>
    </row>
    <row r="177" spans="27:41" x14ac:dyDescent="0.2">
      <c r="AA177" s="153" t="s">
        <v>395</v>
      </c>
      <c r="AB177" s="30"/>
      <c r="AC177" s="30"/>
      <c r="AD177" s="4">
        <v>8375</v>
      </c>
      <c r="AL177" s="5" t="s">
        <v>481</v>
      </c>
      <c r="AM177" s="4">
        <v>4254708.4000000004</v>
      </c>
      <c r="AO177" s="1"/>
    </row>
    <row r="178" spans="27:41" x14ac:dyDescent="0.2">
      <c r="AA178" s="153" t="s">
        <v>25</v>
      </c>
      <c r="AB178" s="30"/>
      <c r="AC178" s="30"/>
      <c r="AD178" s="4">
        <v>1600</v>
      </c>
      <c r="AL178" s="5" t="s">
        <v>4</v>
      </c>
      <c r="AM178" s="4">
        <v>3530461.82</v>
      </c>
    </row>
    <row r="179" spans="27:41" x14ac:dyDescent="0.2">
      <c r="AA179" s="153" t="s">
        <v>19</v>
      </c>
      <c r="AB179" s="30"/>
      <c r="AC179" s="30"/>
      <c r="AD179" s="8">
        <f>SUM(AD170:AD178)</f>
        <v>13410</v>
      </c>
      <c r="AL179" s="5" t="s">
        <v>480</v>
      </c>
      <c r="AM179" s="161">
        <v>160000</v>
      </c>
    </row>
    <row r="180" spans="27:41" x14ac:dyDescent="0.2">
      <c r="AA180" s="174">
        <v>244040</v>
      </c>
      <c r="AB180" s="174"/>
      <c r="AC180" s="174"/>
      <c r="AD180" s="174"/>
      <c r="AL180" t="s">
        <v>482</v>
      </c>
      <c r="AM180" s="166">
        <v>1040000</v>
      </c>
    </row>
    <row r="181" spans="27:41" x14ac:dyDescent="0.2">
      <c r="AA181" s="36" t="s">
        <v>25</v>
      </c>
      <c r="AB181" s="39"/>
      <c r="AC181" s="39"/>
      <c r="AD181" s="39">
        <v>300</v>
      </c>
      <c r="AL181" s="5" t="s">
        <v>290</v>
      </c>
      <c r="AM181" s="4">
        <v>4584900</v>
      </c>
    </row>
    <row r="182" spans="27:41" x14ac:dyDescent="0.2">
      <c r="AA182" s="36" t="s">
        <v>400</v>
      </c>
      <c r="AB182" s="39"/>
      <c r="AC182" s="39"/>
      <c r="AD182" s="39">
        <v>150</v>
      </c>
      <c r="AL182" s="5" t="s">
        <v>290</v>
      </c>
      <c r="AM182" s="4">
        <v>4170000</v>
      </c>
    </row>
    <row r="183" spans="27:41" x14ac:dyDescent="0.2">
      <c r="AA183" s="36" t="s">
        <v>19</v>
      </c>
      <c r="AB183" s="39"/>
      <c r="AC183" s="39"/>
      <c r="AD183" s="40">
        <v>450</v>
      </c>
      <c r="AL183" s="5" t="s">
        <v>230</v>
      </c>
      <c r="AM183" s="21">
        <v>237961.68</v>
      </c>
    </row>
    <row r="184" spans="27:41" x14ac:dyDescent="0.2">
      <c r="AA184" s="173">
        <v>244041</v>
      </c>
      <c r="AB184" s="173"/>
      <c r="AC184" s="173"/>
      <c r="AD184" s="173"/>
      <c r="AL184" s="4" t="s">
        <v>19</v>
      </c>
      <c r="AM184" s="8">
        <f>SUM(AM177:AM183)</f>
        <v>17978031.899999999</v>
      </c>
    </row>
    <row r="185" spans="27:41" x14ac:dyDescent="0.2">
      <c r="AA185" s="153" t="s">
        <v>409</v>
      </c>
      <c r="AB185" s="30"/>
      <c r="AC185" s="30"/>
      <c r="AD185" s="4">
        <v>520</v>
      </c>
    </row>
    <row r="186" spans="27:41" x14ac:dyDescent="0.2">
      <c r="AA186" s="153" t="s">
        <v>410</v>
      </c>
      <c r="AB186" s="30"/>
      <c r="AC186" s="30"/>
      <c r="AD186" s="4">
        <v>4100</v>
      </c>
    </row>
    <row r="187" spans="27:41" x14ac:dyDescent="0.2">
      <c r="AA187" s="153" t="s">
        <v>411</v>
      </c>
      <c r="AB187" s="30"/>
      <c r="AC187" s="30"/>
      <c r="AD187" s="4">
        <v>544</v>
      </c>
    </row>
    <row r="188" spans="27:41" x14ac:dyDescent="0.2">
      <c r="AA188" s="153" t="s">
        <v>159</v>
      </c>
      <c r="AB188" s="30"/>
      <c r="AC188" s="30"/>
      <c r="AD188" s="4">
        <v>139</v>
      </c>
    </row>
    <row r="189" spans="27:41" x14ac:dyDescent="0.2">
      <c r="AA189" s="153" t="s">
        <v>25</v>
      </c>
      <c r="AB189" s="30"/>
      <c r="AC189" s="30"/>
      <c r="AD189" s="4">
        <v>200</v>
      </c>
    </row>
    <row r="190" spans="27:41" x14ac:dyDescent="0.2">
      <c r="AA190" s="153" t="s">
        <v>19</v>
      </c>
      <c r="AB190" s="30"/>
      <c r="AC190" s="30"/>
      <c r="AD190" s="8">
        <f>SUM(AD185:AD189)</f>
        <v>5503</v>
      </c>
    </row>
  </sheetData>
  <mergeCells count="120">
    <mergeCell ref="A2:AD2"/>
    <mergeCell ref="AA162:AD162"/>
    <mergeCell ref="AA113:AD113"/>
    <mergeCell ref="A145:D145"/>
    <mergeCell ref="A128:D128"/>
    <mergeCell ref="F128:I128"/>
    <mergeCell ref="A137:D137"/>
    <mergeCell ref="F136:I136"/>
    <mergeCell ref="A142:D142"/>
    <mergeCell ref="F143:I143"/>
    <mergeCell ref="AA117:AD117"/>
    <mergeCell ref="AA125:AD125"/>
    <mergeCell ref="AA131:AD131"/>
    <mergeCell ref="AA137:AD137"/>
    <mergeCell ref="F120:I120"/>
    <mergeCell ref="A122:D122"/>
    <mergeCell ref="AL176:AM176"/>
    <mergeCell ref="AI2:AJ2"/>
    <mergeCell ref="V24:Y24"/>
    <mergeCell ref="V30:Y30"/>
    <mergeCell ref="V101:Y101"/>
    <mergeCell ref="V3:Y3"/>
    <mergeCell ref="A26:D26"/>
    <mergeCell ref="AA10:AD10"/>
    <mergeCell ref="AA16:AD16"/>
    <mergeCell ref="AA22:AD22"/>
    <mergeCell ref="AA31:AD31"/>
    <mergeCell ref="V70:Y70"/>
    <mergeCell ref="V77:Y77"/>
    <mergeCell ref="V86:Y86"/>
    <mergeCell ref="V91:Y91"/>
    <mergeCell ref="F69:I69"/>
    <mergeCell ref="A72:D72"/>
    <mergeCell ref="A84:D84"/>
    <mergeCell ref="F96:I96"/>
    <mergeCell ref="A101:D101"/>
    <mergeCell ref="F86:I86"/>
    <mergeCell ref="A90:D90"/>
    <mergeCell ref="A95:D95"/>
    <mergeCell ref="A111:D111"/>
    <mergeCell ref="F115:I115"/>
    <mergeCell ref="A117:D117"/>
    <mergeCell ref="Q77:T77"/>
    <mergeCell ref="AA66:AD66"/>
    <mergeCell ref="AA75:AD75"/>
    <mergeCell ref="AA80:AD80"/>
    <mergeCell ref="AA86:AD86"/>
    <mergeCell ref="AA91:AD91"/>
    <mergeCell ref="Q93:T93"/>
    <mergeCell ref="A76:D76"/>
    <mergeCell ref="F77:I77"/>
    <mergeCell ref="Q109:T109"/>
    <mergeCell ref="Q70:T70"/>
    <mergeCell ref="Q84:T84"/>
    <mergeCell ref="A69:D69"/>
    <mergeCell ref="L76:O76"/>
    <mergeCell ref="V114:Y114"/>
    <mergeCell ref="AA105:AD105"/>
    <mergeCell ref="Q117:T117"/>
    <mergeCell ref="Q101:T101"/>
    <mergeCell ref="F105:I105"/>
    <mergeCell ref="A107:D107"/>
    <mergeCell ref="A61:D61"/>
    <mergeCell ref="L70:O70"/>
    <mergeCell ref="A33:D33"/>
    <mergeCell ref="A35:D35"/>
    <mergeCell ref="F43:I43"/>
    <mergeCell ref="A48:D48"/>
    <mergeCell ref="F49:I49"/>
    <mergeCell ref="A56:D56"/>
    <mergeCell ref="A65:D65"/>
    <mergeCell ref="F36:I36"/>
    <mergeCell ref="A42:D42"/>
    <mergeCell ref="F61:I61"/>
    <mergeCell ref="F28:I28"/>
    <mergeCell ref="AA43:AD43"/>
    <mergeCell ref="AA37:AD37"/>
    <mergeCell ref="V108:Y108"/>
    <mergeCell ref="V16:Y16"/>
    <mergeCell ref="V37:Y37"/>
    <mergeCell ref="V43:Y43"/>
    <mergeCell ref="V52:Y52"/>
    <mergeCell ref="V62:Y62"/>
    <mergeCell ref="AA48:AD48"/>
    <mergeCell ref="AA60:AD60"/>
    <mergeCell ref="Q46:T46"/>
    <mergeCell ref="AO25:AQ25"/>
    <mergeCell ref="A3:D3"/>
    <mergeCell ref="F3:I3"/>
    <mergeCell ref="F24:I24"/>
    <mergeCell ref="F9:I9"/>
    <mergeCell ref="A13:D13"/>
    <mergeCell ref="F13:I13"/>
    <mergeCell ref="A16:D16"/>
    <mergeCell ref="F21:I21"/>
    <mergeCell ref="AA3:AD3"/>
    <mergeCell ref="A31:D31"/>
    <mergeCell ref="AA184:AD184"/>
    <mergeCell ref="AA180:AD180"/>
    <mergeCell ref="AA169:AD169"/>
    <mergeCell ref="AA151:AD151"/>
    <mergeCell ref="AA146:AD146"/>
    <mergeCell ref="AL2:AM2"/>
    <mergeCell ref="AP2:AQ2"/>
    <mergeCell ref="L64:O64"/>
    <mergeCell ref="L47:O47"/>
    <mergeCell ref="L58:O58"/>
    <mergeCell ref="L42:O42"/>
    <mergeCell ref="L3:O3"/>
    <mergeCell ref="L13:O13"/>
    <mergeCell ref="L19:O19"/>
    <mergeCell ref="L27:O27"/>
    <mergeCell ref="L34:O34"/>
    <mergeCell ref="Q15:T15"/>
    <mergeCell ref="Q22:T22"/>
    <mergeCell ref="Q37:T37"/>
    <mergeCell ref="Q57:T57"/>
    <mergeCell ref="Q3:T3"/>
    <mergeCell ref="Q10:T10"/>
    <mergeCell ref="Q63:T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B755-ACCE-4D76-BA42-62E0C135FB06}">
  <dimension ref="A1:P42"/>
  <sheetViews>
    <sheetView topLeftCell="A28" zoomScaleNormal="100" workbookViewId="0">
      <selection activeCell="H45" sqref="H45"/>
    </sheetView>
  </sheetViews>
  <sheetFormatPr defaultRowHeight="14.25" x14ac:dyDescent="0.2"/>
  <cols>
    <col min="6" max="6" width="13.375" customWidth="1"/>
    <col min="8" max="8" width="13.25" customWidth="1"/>
    <col min="14" max="14" width="32.75" customWidth="1"/>
    <col min="15" max="15" width="22" customWidth="1"/>
    <col min="16" max="16" width="13.125" customWidth="1"/>
  </cols>
  <sheetData>
    <row r="1" spans="1:16" ht="23.25" x14ac:dyDescent="0.5">
      <c r="A1" s="98"/>
      <c r="B1" s="98" t="s">
        <v>288</v>
      </c>
      <c r="C1" s="99"/>
      <c r="D1" s="98"/>
      <c r="E1" s="98"/>
      <c r="F1" s="98"/>
      <c r="G1" s="98"/>
      <c r="H1" s="98"/>
      <c r="I1" s="98"/>
      <c r="J1" s="98"/>
    </row>
    <row r="2" spans="1:16" ht="23.25" x14ac:dyDescent="0.5">
      <c r="A2" s="210" t="s">
        <v>291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6" ht="23.25" x14ac:dyDescent="0.5">
      <c r="A3" s="100" t="s">
        <v>292</v>
      </c>
      <c r="B3" s="101"/>
      <c r="C3" s="102" t="s">
        <v>293</v>
      </c>
      <c r="D3" s="103"/>
      <c r="E3" s="103"/>
      <c r="F3" s="103"/>
      <c r="G3" s="101"/>
      <c r="H3" s="100" t="s">
        <v>294</v>
      </c>
      <c r="I3" s="103"/>
      <c r="J3" s="101"/>
    </row>
    <row r="4" spans="1:16" ht="23.25" x14ac:dyDescent="0.5">
      <c r="A4" s="100" t="s">
        <v>295</v>
      </c>
      <c r="B4" s="101"/>
      <c r="C4" s="104" t="s">
        <v>296</v>
      </c>
      <c r="D4" s="104"/>
      <c r="E4" s="104"/>
      <c r="F4" s="104"/>
      <c r="G4" s="101"/>
      <c r="H4" s="100" t="s">
        <v>297</v>
      </c>
      <c r="I4" s="105"/>
      <c r="J4" s="101"/>
    </row>
    <row r="5" spans="1:16" ht="23.25" x14ac:dyDescent="0.5">
      <c r="A5" s="100"/>
      <c r="B5" s="100"/>
      <c r="C5" s="103" t="s">
        <v>298</v>
      </c>
      <c r="D5" s="102"/>
      <c r="E5" s="102"/>
      <c r="F5" s="102"/>
      <c r="G5" s="101"/>
      <c r="H5" s="211" t="s">
        <v>299</v>
      </c>
      <c r="I5" s="105"/>
      <c r="J5" s="101"/>
    </row>
    <row r="6" spans="1:16" ht="23.25" x14ac:dyDescent="0.5">
      <c r="A6" s="100"/>
      <c r="B6" s="100"/>
      <c r="C6" s="104" t="s">
        <v>300</v>
      </c>
      <c r="D6" s="106"/>
      <c r="E6" s="106"/>
      <c r="F6" s="106"/>
      <c r="G6" s="101"/>
      <c r="H6" s="211"/>
      <c r="I6" s="101"/>
      <c r="J6" s="101"/>
    </row>
    <row r="7" spans="1:16" ht="23.25" x14ac:dyDescent="0.5">
      <c r="A7" s="100" t="s">
        <v>301</v>
      </c>
      <c r="B7" s="101"/>
      <c r="C7" s="107" t="s">
        <v>302</v>
      </c>
      <c r="D7" s="103"/>
      <c r="E7" s="103"/>
      <c r="F7" s="103"/>
      <c r="G7" s="101"/>
      <c r="H7" s="100" t="s">
        <v>303</v>
      </c>
      <c r="I7" s="103"/>
      <c r="J7" s="101"/>
    </row>
    <row r="8" spans="1:16" ht="23.25" x14ac:dyDescent="0.5">
      <c r="A8" s="100"/>
      <c r="B8" s="100"/>
      <c r="C8" s="100"/>
      <c r="D8" s="100"/>
      <c r="E8" s="100"/>
      <c r="F8" s="100"/>
      <c r="G8" s="100"/>
      <c r="H8" s="100"/>
      <c r="I8" s="101"/>
      <c r="J8" s="101"/>
    </row>
    <row r="9" spans="1:16" ht="24" thickBot="1" x14ac:dyDescent="0.55000000000000004">
      <c r="A9" s="101"/>
      <c r="B9" s="108"/>
      <c r="C9" s="108"/>
      <c r="D9" s="108"/>
      <c r="E9" s="108"/>
      <c r="F9" s="108"/>
      <c r="G9" s="108"/>
      <c r="H9" s="108"/>
      <c r="I9" s="101"/>
      <c r="J9" s="101"/>
    </row>
    <row r="10" spans="1:16" ht="24" thickBot="1" x14ac:dyDescent="0.55000000000000004">
      <c r="A10" s="98"/>
      <c r="B10" s="57" t="s">
        <v>273</v>
      </c>
      <c r="C10" s="58" t="s">
        <v>274</v>
      </c>
      <c r="D10" s="59"/>
      <c r="E10" s="59"/>
      <c r="F10" s="59"/>
      <c r="G10" s="57" t="s">
        <v>6</v>
      </c>
      <c r="H10" s="57" t="s">
        <v>275</v>
      </c>
      <c r="I10" s="212" t="s">
        <v>7</v>
      </c>
      <c r="J10" s="213"/>
    </row>
    <row r="11" spans="1:16" ht="23.25" x14ac:dyDescent="0.5">
      <c r="A11" s="98"/>
      <c r="B11" s="60">
        <v>1</v>
      </c>
      <c r="C11" s="61" t="s">
        <v>276</v>
      </c>
      <c r="D11" s="62"/>
      <c r="E11" s="63"/>
      <c r="F11" s="64"/>
      <c r="G11" s="65">
        <v>50</v>
      </c>
      <c r="H11" s="66">
        <v>41000</v>
      </c>
      <c r="I11" s="214">
        <f t="shared" ref="I11:I17" si="0">+G11*H11</f>
        <v>2050000</v>
      </c>
      <c r="J11" s="215"/>
    </row>
    <row r="12" spans="1:16" ht="23.25" x14ac:dyDescent="0.5">
      <c r="A12" s="98"/>
      <c r="B12" s="67">
        <v>2</v>
      </c>
      <c r="C12" s="61" t="s">
        <v>277</v>
      </c>
      <c r="D12" s="62"/>
      <c r="E12" s="63"/>
      <c r="F12" s="64"/>
      <c r="G12" s="65">
        <v>30</v>
      </c>
      <c r="H12" s="68">
        <v>41000</v>
      </c>
      <c r="I12" s="206">
        <f t="shared" si="0"/>
        <v>1230000</v>
      </c>
      <c r="J12" s="207"/>
      <c r="P12" s="1"/>
    </row>
    <row r="13" spans="1:16" ht="23.25" x14ac:dyDescent="0.5">
      <c r="A13" s="98"/>
      <c r="B13" s="67">
        <v>3</v>
      </c>
      <c r="C13" s="61" t="s">
        <v>278</v>
      </c>
      <c r="D13" s="69"/>
      <c r="E13" s="63"/>
      <c r="F13" s="64"/>
      <c r="G13" s="65">
        <v>2</v>
      </c>
      <c r="H13" s="70">
        <v>46500</v>
      </c>
      <c r="I13" s="206">
        <f t="shared" si="0"/>
        <v>93000</v>
      </c>
      <c r="J13" s="207"/>
      <c r="P13" s="1"/>
    </row>
    <row r="14" spans="1:16" ht="23.25" x14ac:dyDescent="0.5">
      <c r="A14" s="98"/>
      <c r="B14" s="67">
        <v>4</v>
      </c>
      <c r="C14" s="61" t="s">
        <v>279</v>
      </c>
      <c r="D14" s="62"/>
      <c r="E14" s="63"/>
      <c r="F14" s="64"/>
      <c r="G14" s="65">
        <v>10</v>
      </c>
      <c r="H14" s="68">
        <v>1200</v>
      </c>
      <c r="I14" s="206">
        <f t="shared" si="0"/>
        <v>12000</v>
      </c>
      <c r="J14" s="207"/>
      <c r="P14" s="1"/>
    </row>
    <row r="15" spans="1:16" ht="23.25" x14ac:dyDescent="0.5">
      <c r="A15" s="98"/>
      <c r="B15" s="67">
        <v>5</v>
      </c>
      <c r="C15" s="61" t="s">
        <v>280</v>
      </c>
      <c r="D15" s="62"/>
      <c r="E15" s="63"/>
      <c r="F15" s="64"/>
      <c r="G15" s="65">
        <v>2</v>
      </c>
      <c r="H15" s="71">
        <v>125800</v>
      </c>
      <c r="I15" s="206">
        <f t="shared" si="0"/>
        <v>251600</v>
      </c>
      <c r="J15" s="207"/>
      <c r="P15" s="1"/>
    </row>
    <row r="16" spans="1:16" ht="23.25" x14ac:dyDescent="0.5">
      <c r="A16" s="109"/>
      <c r="B16" s="67">
        <v>6</v>
      </c>
      <c r="C16" s="61" t="s">
        <v>281</v>
      </c>
      <c r="D16" s="69"/>
      <c r="E16" s="63"/>
      <c r="F16" s="64"/>
      <c r="G16" s="65">
        <v>2</v>
      </c>
      <c r="H16" s="70">
        <v>46500</v>
      </c>
      <c r="I16" s="206">
        <f t="shared" si="0"/>
        <v>93000</v>
      </c>
      <c r="J16" s="207"/>
      <c r="P16" s="1"/>
    </row>
    <row r="17" spans="1:16" ht="23.25" x14ac:dyDescent="0.5">
      <c r="A17" s="109"/>
      <c r="B17" s="72">
        <v>7</v>
      </c>
      <c r="C17" s="61" t="s">
        <v>282</v>
      </c>
      <c r="D17" s="62"/>
      <c r="E17" s="63"/>
      <c r="F17" s="64"/>
      <c r="G17" s="65">
        <v>1</v>
      </c>
      <c r="H17" s="73">
        <v>35300</v>
      </c>
      <c r="I17" s="206">
        <f t="shared" si="0"/>
        <v>35300</v>
      </c>
      <c r="J17" s="207"/>
      <c r="P17" s="1"/>
    </row>
    <row r="18" spans="1:16" ht="23.25" x14ac:dyDescent="0.5">
      <c r="A18" s="109"/>
      <c r="B18" s="72"/>
      <c r="C18" s="61"/>
      <c r="D18" s="62"/>
      <c r="E18" s="63"/>
      <c r="F18" s="64"/>
      <c r="G18" s="65"/>
      <c r="H18" s="73"/>
      <c r="I18" s="206"/>
      <c r="J18" s="207"/>
      <c r="P18" s="1"/>
    </row>
    <row r="19" spans="1:16" ht="23.25" x14ac:dyDescent="0.5">
      <c r="A19" s="109"/>
      <c r="B19" s="72"/>
      <c r="C19" s="61"/>
      <c r="D19" s="62"/>
      <c r="E19" s="63"/>
      <c r="F19" s="64"/>
      <c r="G19" s="65"/>
      <c r="H19" s="73"/>
      <c r="I19" s="206"/>
      <c r="J19" s="207"/>
      <c r="P19" s="1"/>
    </row>
    <row r="20" spans="1:16" ht="23.25" x14ac:dyDescent="0.5">
      <c r="A20" s="109"/>
      <c r="B20" s="72"/>
      <c r="C20" s="61"/>
      <c r="D20" s="62"/>
      <c r="E20" s="63"/>
      <c r="F20" s="64"/>
      <c r="G20" s="65"/>
      <c r="H20" s="73"/>
      <c r="I20" s="206"/>
      <c r="J20" s="207"/>
      <c r="P20" s="1"/>
    </row>
    <row r="21" spans="1:16" ht="24" thickBot="1" x14ac:dyDescent="0.55000000000000004">
      <c r="A21" s="109"/>
      <c r="B21" s="74"/>
      <c r="C21" s="75"/>
      <c r="D21" s="76"/>
      <c r="E21" s="77"/>
      <c r="F21" s="78"/>
      <c r="G21" s="79"/>
      <c r="H21" s="80"/>
      <c r="I21" s="208">
        <v>0</v>
      </c>
      <c r="J21" s="209"/>
      <c r="P21" s="1"/>
    </row>
    <row r="22" spans="1:16" ht="23.25" x14ac:dyDescent="0.5">
      <c r="A22" s="109"/>
      <c r="B22" s="81"/>
      <c r="C22" s="82"/>
      <c r="D22" s="83"/>
      <c r="E22" s="83"/>
      <c r="F22" s="84"/>
      <c r="G22" s="85"/>
      <c r="H22" s="86" t="s">
        <v>283</v>
      </c>
      <c r="I22" s="197">
        <f>SUM(I11:J21)</f>
        <v>3764900</v>
      </c>
      <c r="J22" s="198"/>
      <c r="P22" s="1"/>
    </row>
    <row r="23" spans="1:16" ht="23.25" x14ac:dyDescent="0.5">
      <c r="A23" s="109"/>
      <c r="B23" s="81"/>
      <c r="C23" s="87"/>
      <c r="D23" s="83"/>
      <c r="E23" s="83"/>
      <c r="F23" s="64"/>
      <c r="G23" s="88"/>
      <c r="H23" s="89"/>
      <c r="I23" s="199"/>
      <c r="J23" s="200"/>
      <c r="P23" s="1"/>
    </row>
    <row r="24" spans="1:16" ht="23.25" x14ac:dyDescent="0.5">
      <c r="A24" s="109"/>
      <c r="B24" s="80"/>
      <c r="C24" s="87"/>
      <c r="D24" s="83"/>
      <c r="E24" s="83"/>
      <c r="F24" s="64"/>
      <c r="G24" s="88"/>
      <c r="H24" s="89" t="s">
        <v>284</v>
      </c>
      <c r="I24" s="199">
        <f>I22</f>
        <v>3764900</v>
      </c>
      <c r="J24" s="200"/>
      <c r="P24" s="1"/>
    </row>
    <row r="25" spans="1:16" ht="24" thickBot="1" x14ac:dyDescent="0.55000000000000004">
      <c r="A25" s="109"/>
      <c r="B25" s="80"/>
      <c r="C25" s="82"/>
      <c r="D25" s="90"/>
      <c r="E25" s="90"/>
      <c r="F25" s="91"/>
      <c r="G25" s="88"/>
      <c r="H25" s="92" t="s">
        <v>285</v>
      </c>
      <c r="I25" s="201"/>
      <c r="J25" s="202"/>
      <c r="P25" s="1"/>
    </row>
    <row r="26" spans="1:16" ht="24" thickBot="1" x14ac:dyDescent="0.55000000000000004">
      <c r="A26" s="98"/>
      <c r="B26" s="93" t="s">
        <v>286</v>
      </c>
      <c r="C26" s="94"/>
      <c r="D26" s="95"/>
      <c r="E26" s="95"/>
      <c r="F26" s="95"/>
      <c r="G26" s="95"/>
      <c r="H26" s="96" t="s">
        <v>287</v>
      </c>
      <c r="I26" s="204">
        <f>I24+I25</f>
        <v>3764900</v>
      </c>
      <c r="J26" s="205"/>
      <c r="P26" s="1"/>
    </row>
    <row r="27" spans="1:16" ht="23.25" x14ac:dyDescent="0.5">
      <c r="A27" s="110"/>
      <c r="B27" s="98"/>
      <c r="C27" s="98"/>
      <c r="D27" s="98"/>
      <c r="E27" s="98"/>
      <c r="F27" s="98"/>
      <c r="G27" s="98"/>
      <c r="H27" s="98"/>
      <c r="I27" s="111"/>
      <c r="J27" s="98"/>
      <c r="P27" s="1"/>
    </row>
    <row r="28" spans="1:16" ht="23.25" x14ac:dyDescent="0.5">
      <c r="A28" s="110"/>
      <c r="B28" s="98" t="s">
        <v>304</v>
      </c>
      <c r="C28" s="110"/>
      <c r="D28" s="98"/>
      <c r="E28" s="98"/>
      <c r="F28" s="98"/>
      <c r="G28" s="98"/>
      <c r="H28" s="111"/>
      <c r="I28" s="111"/>
      <c r="J28" s="98"/>
      <c r="P28" s="1"/>
    </row>
    <row r="29" spans="1:16" ht="23.25" x14ac:dyDescent="0.5">
      <c r="A29" s="110"/>
      <c r="B29" s="98" t="s">
        <v>305</v>
      </c>
      <c r="C29" s="98"/>
      <c r="D29" s="98"/>
      <c r="E29" s="98"/>
      <c r="F29" s="112">
        <v>2500000</v>
      </c>
      <c r="G29" s="98"/>
      <c r="H29" s="111"/>
      <c r="I29" s="111"/>
      <c r="J29" s="98"/>
      <c r="P29" s="1"/>
    </row>
    <row r="30" spans="1:16" ht="23.25" x14ac:dyDescent="0.5">
      <c r="A30" s="98" t="s">
        <v>306</v>
      </c>
      <c r="B30" s="98"/>
      <c r="C30" s="98"/>
      <c r="D30" s="98"/>
      <c r="E30" s="98"/>
      <c r="F30" s="112"/>
      <c r="G30" s="98"/>
      <c r="H30" s="98"/>
      <c r="I30" s="111"/>
      <c r="J30" s="98"/>
      <c r="P30" s="1"/>
    </row>
    <row r="31" spans="1:16" ht="23.25" x14ac:dyDescent="0.5">
      <c r="A31" s="98"/>
      <c r="B31" s="98" t="s">
        <v>307</v>
      </c>
      <c r="C31" s="98"/>
      <c r="D31" s="98"/>
      <c r="E31" s="98"/>
      <c r="F31" s="112">
        <f>+I26-F29</f>
        <v>1264900</v>
      </c>
      <c r="G31" s="98"/>
      <c r="H31" s="111"/>
      <c r="I31" s="111"/>
      <c r="J31" s="98"/>
      <c r="P31" s="1"/>
    </row>
    <row r="32" spans="1:16" ht="23.25" x14ac:dyDescent="0.5">
      <c r="A32" s="98"/>
      <c r="B32" s="97" t="s">
        <v>308</v>
      </c>
      <c r="C32" s="98"/>
      <c r="D32" s="98"/>
      <c r="E32" s="98"/>
      <c r="F32" s="112">
        <v>240000</v>
      </c>
      <c r="G32" s="98"/>
      <c r="H32" s="111"/>
      <c r="I32" s="98"/>
      <c r="J32" s="98"/>
      <c r="P32" s="1"/>
    </row>
    <row r="33" spans="1:16" ht="23.25" x14ac:dyDescent="0.5">
      <c r="A33" s="98"/>
      <c r="B33" s="97" t="s">
        <v>309</v>
      </c>
      <c r="C33" s="98"/>
      <c r="D33" s="98"/>
      <c r="E33" s="98"/>
      <c r="F33" s="98"/>
      <c r="G33" s="98"/>
      <c r="H33" s="111"/>
      <c r="I33" s="98"/>
      <c r="J33" s="98"/>
      <c r="P33" s="1"/>
    </row>
    <row r="34" spans="1:16" x14ac:dyDescent="0.2">
      <c r="N34" s="203" t="s">
        <v>403</v>
      </c>
      <c r="O34" s="203"/>
      <c r="P34" s="1"/>
    </row>
    <row r="35" spans="1:16" x14ac:dyDescent="0.2">
      <c r="N35" s="5" t="s">
        <v>358</v>
      </c>
      <c r="O35" s="4">
        <v>136876</v>
      </c>
      <c r="P35" s="1"/>
    </row>
    <row r="36" spans="1:16" x14ac:dyDescent="0.2">
      <c r="N36" s="5" t="s">
        <v>385</v>
      </c>
      <c r="O36" s="4">
        <v>41835</v>
      </c>
      <c r="P36" s="1"/>
    </row>
    <row r="37" spans="1:16" x14ac:dyDescent="0.2">
      <c r="N37" s="5" t="s">
        <v>389</v>
      </c>
      <c r="O37" s="4">
        <v>53206</v>
      </c>
      <c r="P37" s="1"/>
    </row>
    <row r="38" spans="1:16" x14ac:dyDescent="0.2">
      <c r="N38" s="5" t="s">
        <v>402</v>
      </c>
      <c r="O38" s="4">
        <v>25014</v>
      </c>
      <c r="P38" s="1"/>
    </row>
    <row r="39" spans="1:16" x14ac:dyDescent="0.2">
      <c r="N39" s="157" t="s">
        <v>404</v>
      </c>
      <c r="O39" s="4">
        <v>29906.5</v>
      </c>
      <c r="P39" s="1"/>
    </row>
    <row r="40" spans="1:16" x14ac:dyDescent="0.2">
      <c r="N40" t="s">
        <v>425</v>
      </c>
      <c r="O40" s="23">
        <v>8500</v>
      </c>
      <c r="P40" s="1"/>
    </row>
    <row r="41" spans="1:16" x14ac:dyDescent="0.2">
      <c r="N41" s="5" t="s">
        <v>435</v>
      </c>
      <c r="O41" s="4">
        <v>41872</v>
      </c>
      <c r="P41" s="1"/>
    </row>
    <row r="42" spans="1:16" x14ac:dyDescent="0.2">
      <c r="N42" s="158" t="s">
        <v>19</v>
      </c>
      <c r="O42" s="114">
        <f>SUM(O35:O41)</f>
        <v>337209.5</v>
      </c>
      <c r="P42" s="1"/>
    </row>
  </sheetData>
  <mergeCells count="20">
    <mergeCell ref="I20:J20"/>
    <mergeCell ref="I21:J21"/>
    <mergeCell ref="I19:J19"/>
    <mergeCell ref="A2:J2"/>
    <mergeCell ref="H5:H6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22:J22"/>
    <mergeCell ref="I23:J23"/>
    <mergeCell ref="I24:J24"/>
    <mergeCell ref="I25:J25"/>
    <mergeCell ref="N34:O34"/>
    <mergeCell ref="I26:J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iHaveCPU</dc:creator>
  <cp:lastModifiedBy>iHaveCPU</cp:lastModifiedBy>
  <dcterms:created xsi:type="dcterms:W3CDTF">2024-12-27T05:44:29Z</dcterms:created>
  <dcterms:modified xsi:type="dcterms:W3CDTF">2025-04-12T20:41:41Z</dcterms:modified>
</cp:coreProperties>
</file>